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6876FA\disk\経理システム資料\経理システム講習会資料\"/>
    </mc:Choice>
  </mc:AlternateContent>
  <xr:revisionPtr revIDLastSave="0" documentId="13_ncr:1_{1F2DFB0E-BD42-4344-A927-78B24148495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伝票処理" sheetId="9" r:id="rId1"/>
    <sheet name="通帳処理" sheetId="3" r:id="rId2"/>
    <sheet name="定期利息" sheetId="14" r:id="rId3"/>
    <sheet name="科目別集計" sheetId="17" r:id="rId4"/>
    <sheet name="決算書" sheetId="16" r:id="rId5"/>
    <sheet name="所属リスト" sheetId="15" r:id="rId6"/>
    <sheet name="入出金伝票" sheetId="6" r:id="rId7"/>
  </sheets>
  <definedNames>
    <definedName name="_xlnm.Print_Area" localSheetId="3">科目別集計!$A$1:$L$21</definedName>
    <definedName name="_xlnm.Print_Area" localSheetId="6">入出金伝票!$A$1:$M$21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6" l="1"/>
  <c r="D7" i="16"/>
  <c r="D6" i="16"/>
  <c r="D5" i="16"/>
  <c r="C9" i="17"/>
  <c r="C5" i="17"/>
  <c r="C6" i="17"/>
  <c r="L12" i="17"/>
  <c r="L11" i="17"/>
  <c r="L10" i="17"/>
  <c r="K9" i="17"/>
  <c r="K8" i="17"/>
  <c r="K7" i="17"/>
  <c r="K6" i="17"/>
  <c r="K5" i="17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C12" i="17"/>
  <c r="H18" i="17"/>
  <c r="D23" i="16" s="1"/>
  <c r="H17" i="17"/>
  <c r="D22" i="16" s="1"/>
  <c r="H16" i="17"/>
  <c r="D21" i="16" s="1"/>
  <c r="H15" i="17"/>
  <c r="D20" i="16" s="1"/>
  <c r="H14" i="17"/>
  <c r="D19" i="16" s="1"/>
  <c r="H13" i="17"/>
  <c r="D18" i="16" s="1"/>
  <c r="H12" i="17"/>
  <c r="D17" i="16" s="1"/>
  <c r="H11" i="17"/>
  <c r="H10" i="17"/>
  <c r="D15" i="16" s="1"/>
  <c r="H9" i="17"/>
  <c r="D14" i="16" s="1"/>
  <c r="H8" i="17"/>
  <c r="D13" i="16" s="1"/>
  <c r="H7" i="17"/>
  <c r="D12" i="16" s="1"/>
  <c r="G6" i="17"/>
  <c r="G5" i="17"/>
  <c r="K13" i="17"/>
  <c r="B10" i="17"/>
  <c r="D9" i="17"/>
  <c r="H19" i="17"/>
  <c r="L13" i="17"/>
  <c r="D6" i="17" s="1"/>
  <c r="E4" i="3" s="1"/>
  <c r="G19" i="17"/>
  <c r="E23" i="16"/>
  <c r="E22" i="16"/>
  <c r="E21" i="16"/>
  <c r="E20" i="16"/>
  <c r="E19" i="16"/>
  <c r="E18" i="16"/>
  <c r="E17" i="16"/>
  <c r="E16" i="16"/>
  <c r="E15" i="16"/>
  <c r="E14" i="16"/>
  <c r="E13" i="16"/>
  <c r="C9" i="16"/>
  <c r="C24" i="16" s="1"/>
  <c r="D8" i="16"/>
  <c r="E8" i="16" s="1"/>
  <c r="E7" i="16"/>
  <c r="E6" i="16"/>
  <c r="E5" i="3" l="1"/>
  <c r="C10" i="17"/>
  <c r="D5" i="17"/>
  <c r="D8" i="17" s="1"/>
  <c r="D10" i="17"/>
  <c r="D9" i="16"/>
  <c r="D27" i="16" s="1"/>
  <c r="E5" i="16"/>
  <c r="E9" i="16" s="1"/>
  <c r="C25" i="16"/>
  <c r="E24" i="16"/>
  <c r="D25" i="16"/>
  <c r="D28" i="16" s="1"/>
  <c r="E12" i="16"/>
  <c r="E25" i="16" s="1"/>
  <c r="C9" i="14"/>
  <c r="D8" i="14"/>
  <c r="D7" i="14"/>
  <c r="D6" i="14"/>
  <c r="D5" i="14"/>
  <c r="D29" i="16" l="1"/>
  <c r="D4" i="14" l="1"/>
</calcChain>
</file>

<file path=xl/sharedStrings.xml><?xml version="1.0" encoding="utf-8"?>
<sst xmlns="http://schemas.openxmlformats.org/spreadsheetml/2006/main" count="164" uniqueCount="116">
  <si>
    <t>文化部</t>
    <rPh sb="0" eb="3">
      <t>ブンカブ</t>
    </rPh>
    <phoneticPr fontId="1"/>
  </si>
  <si>
    <t>雑収入</t>
    <rPh sb="0" eb="3">
      <t>ザツシュウニュウ</t>
    </rPh>
    <phoneticPr fontId="1"/>
  </si>
  <si>
    <t>発行日</t>
    <rPh sb="0" eb="3">
      <t>ハッコウビ</t>
    </rPh>
    <phoneticPr fontId="1"/>
  </si>
  <si>
    <t>金　　額</t>
    <rPh sb="0" eb="1">
      <t>カネ</t>
    </rPh>
    <rPh sb="3" eb="4">
      <t>ガク</t>
    </rPh>
    <phoneticPr fontId="1"/>
  </si>
  <si>
    <t>科　　目</t>
    <rPh sb="0" eb="1">
      <t>カ</t>
    </rPh>
    <rPh sb="3" eb="4">
      <t>メ</t>
    </rPh>
    <phoneticPr fontId="1"/>
  </si>
  <si>
    <t>氏　　名</t>
    <rPh sb="0" eb="1">
      <t>シ</t>
    </rPh>
    <rPh sb="3" eb="4">
      <t>ナ</t>
    </rPh>
    <phoneticPr fontId="1"/>
  </si>
  <si>
    <t>入出金伝票処理</t>
    <rPh sb="0" eb="7">
      <t>ニュウシュッキンデンピョウショリ</t>
    </rPh>
    <phoneticPr fontId="1"/>
  </si>
  <si>
    <t>副会長</t>
    <rPh sb="0" eb="3">
      <t>フクカイチョウ</t>
    </rPh>
    <phoneticPr fontId="1"/>
  </si>
  <si>
    <t>会　費</t>
    <rPh sb="0" eb="1">
      <t>カイ</t>
    </rPh>
    <rPh sb="2" eb="3">
      <t>ヒ</t>
    </rPh>
    <phoneticPr fontId="1"/>
  </si>
  <si>
    <t>会　長</t>
    <rPh sb="0" eb="1">
      <t>カイ</t>
    </rPh>
    <rPh sb="2" eb="3">
      <t>チョウ</t>
    </rPh>
    <phoneticPr fontId="1"/>
  </si>
  <si>
    <t>お取引内容</t>
    <rPh sb="1" eb="3">
      <t>トリヒキ</t>
    </rPh>
    <rPh sb="3" eb="4">
      <t>ナイ</t>
    </rPh>
    <rPh sb="4" eb="5">
      <t>カタチ</t>
    </rPh>
    <phoneticPr fontId="1"/>
  </si>
  <si>
    <t>年月日</t>
    <rPh sb="0" eb="3">
      <t>ネンガッピ</t>
    </rPh>
    <phoneticPr fontId="1"/>
  </si>
  <si>
    <t>差引残高</t>
    <rPh sb="0" eb="4">
      <t>サシヒキザンダカ</t>
    </rPh>
    <phoneticPr fontId="1"/>
  </si>
  <si>
    <t>資産残高と科目別集計</t>
    <rPh sb="0" eb="4">
      <t>シサンザンダカ</t>
    </rPh>
    <rPh sb="5" eb="10">
      <t>カモクベツシュウケイ</t>
    </rPh>
    <phoneticPr fontId="1"/>
  </si>
  <si>
    <t>普通預金</t>
    <rPh sb="0" eb="4">
      <t>フツウヨキン</t>
    </rPh>
    <phoneticPr fontId="1"/>
  </si>
  <si>
    <t>定期預金</t>
    <rPh sb="0" eb="4">
      <t>テイキヨキン</t>
    </rPh>
    <phoneticPr fontId="1"/>
  </si>
  <si>
    <t>現　　金</t>
    <rPh sb="0" eb="1">
      <t>ゲン</t>
    </rPh>
    <rPh sb="3" eb="4">
      <t>キン</t>
    </rPh>
    <phoneticPr fontId="1"/>
  </si>
  <si>
    <t>期初値</t>
    <rPh sb="0" eb="2">
      <t>キショ</t>
    </rPh>
    <rPh sb="2" eb="3">
      <t>チ</t>
    </rPh>
    <phoneticPr fontId="1"/>
  </si>
  <si>
    <t>残　　高</t>
    <rPh sb="0" eb="1">
      <t>ザン</t>
    </rPh>
    <rPh sb="3" eb="4">
      <t>タカ</t>
    </rPh>
    <phoneticPr fontId="1"/>
  </si>
  <si>
    <t>年度増減</t>
    <rPh sb="0" eb="2">
      <t>ネンド</t>
    </rPh>
    <rPh sb="2" eb="4">
      <t>ゾウゲン</t>
    </rPh>
    <phoneticPr fontId="1"/>
  </si>
  <si>
    <t>合　計</t>
    <rPh sb="0" eb="1">
      <t>ゴウ</t>
    </rPh>
    <rPh sb="2" eb="3">
      <t>ケイ</t>
    </rPh>
    <phoneticPr fontId="1"/>
  </si>
  <si>
    <t>---</t>
    <phoneticPr fontId="1"/>
  </si>
  <si>
    <t>科　目</t>
    <rPh sb="0" eb="1">
      <t>カ</t>
    </rPh>
    <rPh sb="2" eb="3">
      <t>メ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</si>
  <si>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</si>
  <si>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</si>
  <si>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増減額</t>
    <rPh sb="0" eb="2">
      <t>ゾウゲン</t>
    </rPh>
    <rPh sb="2" eb="3">
      <t>ガク</t>
    </rPh>
    <phoneticPr fontId="1"/>
  </si>
  <si>
    <t>備　　考</t>
    <rPh sb="0" eb="1">
      <t>ビ</t>
    </rPh>
    <rPh sb="3" eb="4">
      <t>コウ</t>
    </rPh>
    <phoneticPr fontId="1"/>
  </si>
  <si>
    <t>区助成金</t>
    <rPh sb="0" eb="1">
      <t>ク</t>
    </rPh>
    <rPh sb="1" eb="4">
      <t>ジョセイキン</t>
    </rPh>
    <phoneticPr fontId="1"/>
  </si>
  <si>
    <t>繰越金</t>
    <rPh sb="0" eb="3">
      <t>クリコシキン</t>
    </rPh>
    <phoneticPr fontId="1"/>
  </si>
  <si>
    <t>計</t>
    <rPh sb="0" eb="1">
      <t>ケイ</t>
    </rPh>
    <phoneticPr fontId="1"/>
  </si>
  <si>
    <t>収　　入</t>
    <rPh sb="0" eb="1">
      <t>オサム</t>
    </rPh>
    <rPh sb="3" eb="4">
      <t>ニュウ</t>
    </rPh>
    <phoneticPr fontId="1"/>
  </si>
  <si>
    <t>残　額</t>
    <rPh sb="0" eb="1">
      <t>ザン</t>
    </rPh>
    <rPh sb="2" eb="3">
      <t>ガク</t>
    </rPh>
    <phoneticPr fontId="1"/>
  </si>
  <si>
    <t>支　　出</t>
    <rPh sb="0" eb="1">
      <t>シ</t>
    </rPh>
    <rPh sb="3" eb="4">
      <t>デ</t>
    </rPh>
    <phoneticPr fontId="1"/>
  </si>
  <si>
    <t>収入決算額</t>
    <rPh sb="0" eb="5">
      <t>シュウニュウケッサンガク</t>
    </rPh>
    <phoneticPr fontId="1"/>
  </si>
  <si>
    <t>支出決算額</t>
    <rPh sb="0" eb="5">
      <t>シシュツケッサンガク</t>
    </rPh>
    <phoneticPr fontId="1"/>
  </si>
  <si>
    <t>差引残額</t>
    <rPh sb="0" eb="4">
      <t>サシヒキザンガク</t>
    </rPh>
    <phoneticPr fontId="1"/>
  </si>
  <si>
    <t>監査の結果、上記の通り誤りのないことを認めます</t>
    <rPh sb="0" eb="2">
      <t>カンサ</t>
    </rPh>
    <rPh sb="3" eb="5">
      <t>ケッカ</t>
    </rPh>
    <rPh sb="6" eb="8">
      <t>ジョウキ</t>
    </rPh>
    <rPh sb="9" eb="10">
      <t>トオ</t>
    </rPh>
    <rPh sb="11" eb="12">
      <t>アヤマ</t>
    </rPh>
    <rPh sb="19" eb="20">
      <t>ミト</t>
    </rPh>
    <phoneticPr fontId="1"/>
  </si>
  <si>
    <t>入出金伝票</t>
    <rPh sb="0" eb="3">
      <t>ニュウシュッキン</t>
    </rPh>
    <rPh sb="3" eb="5">
      <t>デンピョウ</t>
    </rPh>
    <phoneticPr fontId="12"/>
  </si>
  <si>
    <t>発行日</t>
    <rPh sb="0" eb="3">
      <t>ハッコウビ</t>
    </rPh>
    <phoneticPr fontId="12"/>
  </si>
  <si>
    <t>；</t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</si>
  <si>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</si>
  <si>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</si>
  <si>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</si>
  <si>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</si>
  <si>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科目</t>
    <rPh sb="0" eb="2">
      <t>カモク</t>
    </rPh>
    <phoneticPr fontId="12"/>
  </si>
  <si>
    <t>金　額</t>
    <rPh sb="0" eb="1">
      <t>キン</t>
    </rPh>
    <rPh sb="2" eb="3">
      <t>ガク</t>
    </rPh>
    <phoneticPr fontId="12"/>
  </si>
  <si>
    <t>円</t>
    <rPh sb="0" eb="1">
      <t>エン</t>
    </rPh>
    <phoneticPr fontId="12"/>
  </si>
  <si>
    <t>内　訳</t>
    <rPh sb="0" eb="1">
      <t>ウチ</t>
    </rPh>
    <rPh sb="2" eb="3">
      <t>ワケ</t>
    </rPh>
    <phoneticPr fontId="12"/>
  </si>
  <si>
    <t>上記の通り　　請求　・　納入　します。</t>
    <rPh sb="0" eb="2">
      <t>ジョウキ</t>
    </rPh>
    <rPh sb="3" eb="4">
      <t>トオ</t>
    </rPh>
    <rPh sb="7" eb="9">
      <t>セイキュウ</t>
    </rPh>
    <rPh sb="12" eb="14">
      <t>ノウニュウ</t>
    </rPh>
    <phoneticPr fontId="12"/>
  </si>
  <si>
    <t>所属</t>
    <rPh sb="0" eb="2">
      <t>ショゾク</t>
    </rPh>
    <phoneticPr fontId="12"/>
  </si>
  <si>
    <t>氏名</t>
    <rPh sb="0" eb="2">
      <t>シメイ</t>
    </rPh>
    <phoneticPr fontId="12"/>
  </si>
  <si>
    <t>㊞</t>
    <phoneticPr fontId="12"/>
  </si>
  <si>
    <t>経理部使用</t>
    <rPh sb="0" eb="2">
      <t>ケイリ</t>
    </rPh>
    <rPh sb="2" eb="3">
      <t>ブ</t>
    </rPh>
    <rPh sb="3" eb="5">
      <t>シヨウ</t>
    </rPh>
    <phoneticPr fontId="12"/>
  </si>
  <si>
    <t>記帳</t>
    <rPh sb="0" eb="2">
      <t>キチョウ</t>
    </rPh>
    <phoneticPr fontId="15"/>
  </si>
  <si>
    <t>領収書番号</t>
    <rPh sb="0" eb="3">
      <t>リョウシュウショ</t>
    </rPh>
    <rPh sb="3" eb="5">
      <t>バンゴウ</t>
    </rPh>
    <phoneticPr fontId="15"/>
  </si>
  <si>
    <t>総務部</t>
    <rPh sb="0" eb="2">
      <t>ソウム</t>
    </rPh>
    <rPh sb="2" eb="3">
      <t>ブ</t>
    </rPh>
    <phoneticPr fontId="1"/>
  </si>
  <si>
    <t>防犯部</t>
    <rPh sb="0" eb="2">
      <t>ボウハン</t>
    </rPh>
    <rPh sb="2" eb="3">
      <t>ブ</t>
    </rPh>
    <phoneticPr fontId="1"/>
  </si>
  <si>
    <t>防火部</t>
    <rPh sb="0" eb="2">
      <t>ボウカ</t>
    </rPh>
    <rPh sb="2" eb="3">
      <t>ブ</t>
    </rPh>
    <phoneticPr fontId="1"/>
  </si>
  <si>
    <t>地域部</t>
    <rPh sb="0" eb="2">
      <t>チイキ</t>
    </rPh>
    <rPh sb="2" eb="3">
      <t>ブ</t>
    </rPh>
    <phoneticPr fontId="1"/>
  </si>
  <si>
    <t>婦人部</t>
    <rPh sb="0" eb="2">
      <t>フジン</t>
    </rPh>
    <rPh sb="2" eb="3">
      <t>ブ</t>
    </rPh>
    <phoneticPr fontId="1"/>
  </si>
  <si>
    <t>青少年部</t>
    <rPh sb="0" eb="3">
      <t>セイショウネン</t>
    </rPh>
    <rPh sb="3" eb="4">
      <t>ブ</t>
    </rPh>
    <phoneticPr fontId="1"/>
  </si>
  <si>
    <t>祭礼部</t>
    <rPh sb="0" eb="2">
      <t>サイレイ</t>
    </rPh>
    <rPh sb="2" eb="3">
      <t>ブ</t>
    </rPh>
    <phoneticPr fontId="1"/>
  </si>
  <si>
    <t>経理部</t>
    <rPh sb="0" eb="2">
      <t>ケイリ</t>
    </rPh>
    <rPh sb="2" eb="3">
      <t>ブ</t>
    </rPh>
    <phoneticPr fontId="1"/>
  </si>
  <si>
    <t>内　　　訳</t>
    <rPh sb="0" eb="1">
      <t>ナイ</t>
    </rPh>
    <rPh sb="4" eb="5">
      <t>ヤク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</si>
  <si>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5"/>
  </si>
  <si>
    <t>所　　属</t>
    <rPh sb="0" eb="1">
      <t>ショ</t>
    </rPh>
    <rPh sb="3" eb="4">
      <t>ゾク</t>
    </rPh>
    <phoneticPr fontId="1"/>
  </si>
  <si>
    <t>現金入金額</t>
    <rPh sb="0" eb="2">
      <t>ゲンキン</t>
    </rPh>
    <rPh sb="2" eb="5">
      <t>ニュウキンガク</t>
    </rPh>
    <phoneticPr fontId="1"/>
  </si>
  <si>
    <t>現金出金額</t>
    <rPh sb="0" eb="2">
      <t>ゲンキン</t>
    </rPh>
    <rPh sb="2" eb="5">
      <t>シュッキンガク</t>
    </rPh>
    <phoneticPr fontId="1"/>
  </si>
  <si>
    <t>会　費</t>
  </si>
  <si>
    <t>雑収入</t>
  </si>
  <si>
    <t>会議費</t>
  </si>
  <si>
    <t>慶弔費</t>
  </si>
  <si>
    <t>渉外費</t>
  </si>
  <si>
    <t>防犯部</t>
  </si>
  <si>
    <t>防火部</t>
  </si>
  <si>
    <t>防災費</t>
  </si>
  <si>
    <t>青少年部</t>
  </si>
  <si>
    <t>祭礼部</t>
  </si>
  <si>
    <t>預入れ</t>
  </si>
  <si>
    <t>引出し</t>
  </si>
  <si>
    <t>解　約</t>
  </si>
  <si>
    <t>積　立</t>
  </si>
  <si>
    <t>パスワード</t>
    <phoneticPr fontId="1"/>
  </si>
  <si>
    <t>所属リスト　と　パスワード</t>
    <rPh sb="0" eb="2">
      <t>ショゾク</t>
    </rPh>
    <phoneticPr fontId="1"/>
  </si>
  <si>
    <t>sugi</t>
    <phoneticPr fontId="1"/>
  </si>
  <si>
    <t>令和XX年度　杉並町会　収支決算報告</t>
    <rPh sb="0" eb="2">
      <t>レイワ</t>
    </rPh>
    <rPh sb="4" eb="6">
      <t>ネンド</t>
    </rPh>
    <rPh sb="7" eb="11">
      <t>スギナミチョウカイ</t>
    </rPh>
    <rPh sb="12" eb="14">
      <t>シュウシ</t>
    </rPh>
    <rPh sb="14" eb="18">
      <t>ケッサンホウコク</t>
    </rPh>
    <phoneticPr fontId="1"/>
  </si>
  <si>
    <t>定期預金　利息入力</t>
    <rPh sb="0" eb="4">
      <t>テイキヨキン</t>
    </rPh>
    <rPh sb="5" eb="7">
      <t>リソク</t>
    </rPh>
    <rPh sb="7" eb="9">
      <t>ニュウリョク</t>
    </rPh>
    <phoneticPr fontId="1"/>
  </si>
  <si>
    <t>定期残高</t>
    <rPh sb="0" eb="4">
      <t>テイキザンダカ</t>
    </rPh>
    <phoneticPr fontId="1"/>
  </si>
  <si>
    <t>口座番号</t>
    <rPh sb="0" eb="4">
      <t>コウザバンゴウ</t>
    </rPh>
    <phoneticPr fontId="1"/>
  </si>
  <si>
    <t>満期日</t>
    <rPh sb="0" eb="3">
      <t>マンキビ</t>
    </rPh>
    <phoneticPr fontId="1"/>
  </si>
  <si>
    <t>税引利息</t>
    <rPh sb="0" eb="2">
      <t>ゼイビキ</t>
    </rPh>
    <rPh sb="2" eb="4">
      <t>リソク</t>
    </rPh>
    <phoneticPr fontId="1"/>
  </si>
  <si>
    <t>資産残高</t>
    <rPh sb="0" eb="2">
      <t>シサン</t>
    </rPh>
    <rPh sb="2" eb="4">
      <t>ザンダカ</t>
    </rPh>
    <phoneticPr fontId="1"/>
  </si>
  <si>
    <t>定期預金税引利息</t>
    <rPh sb="0" eb="2">
      <t>テイキ</t>
    </rPh>
    <rPh sb="2" eb="4">
      <t>ヨキン</t>
    </rPh>
    <rPh sb="4" eb="6">
      <t>ゼイビ</t>
    </rPh>
    <rPh sb="6" eb="8">
      <t>リソク</t>
    </rPh>
    <phoneticPr fontId="1"/>
  </si>
  <si>
    <t>資産合計</t>
    <rPh sb="0" eb="2">
      <t>シサン</t>
    </rPh>
    <rPh sb="2" eb="3">
      <t>ゴウ</t>
    </rPh>
    <rPh sb="3" eb="4">
      <t>ケイ</t>
    </rPh>
    <phoneticPr fontId="1"/>
  </si>
  <si>
    <t>予備費</t>
    <rPh sb="0" eb="3">
      <t>ヨビヒ</t>
    </rPh>
    <phoneticPr fontId="1"/>
  </si>
  <si>
    <t>光熱費</t>
    <rPh sb="0" eb="3">
      <t>コウネツヒ</t>
    </rPh>
    <phoneticPr fontId="1"/>
  </si>
  <si>
    <t>議案第2号、議案第3号</t>
    <rPh sb="0" eb="2">
      <t>ギアン</t>
    </rPh>
    <rPh sb="2" eb="3">
      <t>ダイ</t>
    </rPh>
    <rPh sb="4" eb="5">
      <t>ゴウ</t>
    </rPh>
    <rPh sb="6" eb="8">
      <t>ギアン</t>
    </rPh>
    <rPh sb="8" eb="9">
      <t>ダイ</t>
    </rPh>
    <rPh sb="10" eb="11">
      <t>ゴウ</t>
    </rPh>
    <phoneticPr fontId="1"/>
  </si>
  <si>
    <t>助成金</t>
    <rPh sb="0" eb="3">
      <t>ジョセイキン</t>
    </rPh>
    <phoneticPr fontId="1"/>
  </si>
  <si>
    <t>次年度繰越金</t>
    <rPh sb="0" eb="3">
      <t>ジネンド</t>
    </rPh>
    <rPh sb="3" eb="6">
      <t>クリコシキン</t>
    </rPh>
    <phoneticPr fontId="1"/>
  </si>
  <si>
    <t>改版履歴</t>
    <rPh sb="0" eb="4">
      <t>カイハンリレキ</t>
    </rPh>
    <phoneticPr fontId="1"/>
  </si>
  <si>
    <t>R403版；令和4年3月　初版発行</t>
    <rPh sb="4" eb="5">
      <t>バン</t>
    </rPh>
    <rPh sb="6" eb="8">
      <t>レイワ</t>
    </rPh>
    <rPh sb="9" eb="10">
      <t>ネン</t>
    </rPh>
    <rPh sb="11" eb="12">
      <t>ガツ</t>
    </rPh>
    <rPh sb="13" eb="17">
      <t>ショハンハッコウ</t>
    </rPh>
    <phoneticPr fontId="1"/>
  </si>
  <si>
    <t>R404版；令和4年4月　伝票処理シートの数値入力の最小値を変更</t>
    <rPh sb="4" eb="5">
      <t>バン</t>
    </rPh>
    <rPh sb="6" eb="8">
      <t>レイワ</t>
    </rPh>
    <rPh sb="9" eb="10">
      <t>ネン</t>
    </rPh>
    <rPh sb="11" eb="12">
      <t>ガツ</t>
    </rPh>
    <rPh sb="13" eb="17">
      <t>デンピョウショリ</t>
    </rPh>
    <rPh sb="21" eb="23">
      <t>スウチ</t>
    </rPh>
    <rPh sb="23" eb="25">
      <t>ニュウリョク</t>
    </rPh>
    <rPh sb="26" eb="29">
      <t>サイショウチ</t>
    </rPh>
    <rPh sb="30" eb="32">
      <t>ヘンコウ</t>
    </rPh>
    <phoneticPr fontId="1"/>
  </si>
  <si>
    <t>ゆうちょ銀行　通常貯金通帳処理</t>
    <rPh sb="4" eb="6">
      <t>ギンコウ</t>
    </rPh>
    <rPh sb="7" eb="9">
      <t>ツウジョウ</t>
    </rPh>
    <rPh sb="9" eb="11">
      <t>チョキン</t>
    </rPh>
    <rPh sb="11" eb="13">
      <t>ツウチョウ</t>
    </rPh>
    <rPh sb="13" eb="15">
      <t>ショリ</t>
    </rPh>
    <phoneticPr fontId="1"/>
  </si>
  <si>
    <t>お支払金額</t>
    <phoneticPr fontId="1"/>
  </si>
  <si>
    <t>お預り金額</t>
    <phoneticPr fontId="1"/>
  </si>
  <si>
    <t>監事　東京太郎　　　　杉並和子　　　　方南美子　　</t>
    <rPh sb="0" eb="2">
      <t>カンジ</t>
    </rPh>
    <rPh sb="3" eb="5">
      <t>トウキョウ</t>
    </rPh>
    <rPh sb="5" eb="7">
      <t>タロウ</t>
    </rPh>
    <rPh sb="11" eb="13">
      <t>スギナミ</t>
    </rPh>
    <rPh sb="13" eb="15">
      <t>カズコ</t>
    </rPh>
    <rPh sb="19" eb="21">
      <t>ホウナン</t>
    </rPh>
    <rPh sb="21" eb="23">
      <t>ヨシコ</t>
    </rPh>
    <phoneticPr fontId="1"/>
  </si>
  <si>
    <t>R405版；令和4年5月　通帳処理シートの科目合計式を変更と入力ミスチェックを追加</t>
    <rPh sb="4" eb="5">
      <t>ハン</t>
    </rPh>
    <rPh sb="6" eb="8">
      <t>レイワ</t>
    </rPh>
    <rPh sb="9" eb="10">
      <t>ネン</t>
    </rPh>
    <rPh sb="11" eb="12">
      <t>ガツ</t>
    </rPh>
    <rPh sb="13" eb="15">
      <t>ツウチョウ</t>
    </rPh>
    <rPh sb="15" eb="17">
      <t>ショリ</t>
    </rPh>
    <rPh sb="21" eb="25">
      <t>カモクゴウケイ</t>
    </rPh>
    <rPh sb="25" eb="26">
      <t>シキ</t>
    </rPh>
    <rPh sb="27" eb="29">
      <t>ヘンコウ</t>
    </rPh>
    <rPh sb="30" eb="32">
      <t>ニュウリョク</t>
    </rPh>
    <rPh sb="39" eb="41">
      <t>ツイカ</t>
    </rPh>
    <phoneticPr fontId="1"/>
  </si>
  <si>
    <t>R406版；令和4年9月　詳細ミス訂正</t>
    <rPh sb="4" eb="5">
      <t>ハン</t>
    </rPh>
    <rPh sb="6" eb="8">
      <t>レイワ</t>
    </rPh>
    <rPh sb="9" eb="10">
      <t>ネン</t>
    </rPh>
    <rPh sb="11" eb="12">
      <t>ガツ</t>
    </rPh>
    <rPh sb="13" eb="15">
      <t>ショウサイ</t>
    </rPh>
    <rPh sb="17" eb="19">
      <t>テイセイ</t>
    </rPh>
    <phoneticPr fontId="1"/>
  </si>
  <si>
    <t>事務費</t>
    <rPh sb="0" eb="3">
      <t>ジムヒ</t>
    </rPh>
    <phoneticPr fontId="1"/>
  </si>
  <si>
    <t>運営費</t>
    <rPh sb="0" eb="2">
      <t>ウンエイ</t>
    </rPh>
    <phoneticPr fontId="1"/>
  </si>
  <si>
    <t>婦人部</t>
    <rPh sb="0" eb="2">
      <t>フジン</t>
    </rPh>
    <phoneticPr fontId="1"/>
  </si>
  <si>
    <t>事業費</t>
    <rPh sb="0" eb="3">
      <t>ジギョウヒ</t>
    </rPh>
    <phoneticPr fontId="1"/>
  </si>
  <si>
    <t>普通預金通帳処理</t>
    <rPh sb="0" eb="2">
      <t>フツウ</t>
    </rPh>
    <rPh sb="2" eb="4">
      <t>ヨキン</t>
    </rPh>
    <rPh sb="4" eb="6">
      <t>ツウチョウ</t>
    </rPh>
    <rPh sb="6" eb="8">
      <t>ショリ</t>
    </rPh>
    <phoneticPr fontId="1"/>
  </si>
  <si>
    <t>通帳出金額</t>
    <rPh sb="0" eb="2">
      <t>ツウチョウ</t>
    </rPh>
    <rPh sb="2" eb="4">
      <t>シュッキン</t>
    </rPh>
    <rPh sb="4" eb="5">
      <t>ガク</t>
    </rPh>
    <phoneticPr fontId="1"/>
  </si>
  <si>
    <t>通帳入金額</t>
    <rPh sb="0" eb="2">
      <t>ツウチョウ</t>
    </rPh>
    <rPh sb="2" eb="4">
      <t>ニュウキン</t>
    </rPh>
    <rPh sb="4" eb="5">
      <t>ガク</t>
    </rPh>
    <phoneticPr fontId="1"/>
  </si>
  <si>
    <t>---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</si>
</sst>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m&quot;月&quot;d&quot;日&quot;;@"/>
    <numFmt numFmtId="178" formatCode="#,##0_);[Red]\(#,##0\)"/>
    <numFmt numFmtId="179" formatCode="#,##0_ ;[Red]\-#,##0\ "/>
  </numFmts>
  <fonts count="18" x14ac:knownFonts="1">
    <font>
      <sz val="12"/>
      <color theme="1"/>
      <name val="メイリオ"/>
      <family val="2"/>
      <charset val="128"/>
    </font>
    <font>
      <sz val="6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4"/>
      <color theme="1"/>
      <name val="メイリオ"/>
      <family val="3"/>
      <charset val="128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0" xfId="0" quotePrefix="1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10" xfId="0" quotePrefix="1" applyNumberFormat="1" applyFont="1" applyBorder="1" applyAlignment="1">
      <alignment horizontal="center" vertical="center"/>
    </xf>
    <xf numFmtId="176" fontId="8" fillId="0" borderId="1" xfId="0" quotePrefix="1" applyNumberFormat="1" applyFont="1" applyBorder="1" applyAlignment="1">
      <alignment horizontal="center" vertical="center"/>
    </xf>
    <xf numFmtId="176" fontId="8" fillId="0" borderId="22" xfId="0" quotePrefix="1" applyNumberFormat="1" applyFont="1" applyBorder="1" applyAlignment="1">
      <alignment horizontal="center" vertical="center"/>
    </xf>
    <xf numFmtId="176" fontId="8" fillId="0" borderId="23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4" xfId="0" quotePrefix="1" applyNumberFormat="1" applyFont="1" applyBorder="1" applyAlignment="1">
      <alignment horizontal="center" vertical="center"/>
    </xf>
    <xf numFmtId="176" fontId="8" fillId="0" borderId="19" xfId="0" quotePrefix="1" applyNumberFormat="1" applyFont="1" applyBorder="1">
      <alignment vertical="center"/>
    </xf>
    <xf numFmtId="0" fontId="9" fillId="0" borderId="0" xfId="0" applyFont="1">
      <alignment vertical="center"/>
    </xf>
    <xf numFmtId="0" fontId="13" fillId="0" borderId="0" xfId="1" applyFont="1">
      <alignment vertical="center"/>
    </xf>
    <xf numFmtId="0" fontId="14" fillId="0" borderId="0" xfId="1" applyFont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16" fillId="0" borderId="0" xfId="1" applyFont="1" applyAlignment="1">
      <alignment horizontal="distributed" vertical="center" indent="1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6" fillId="0" borderId="37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177" fontId="0" fillId="0" borderId="8" xfId="0" applyNumberFormat="1" applyBorder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178" fontId="8" fillId="0" borderId="9" xfId="0" applyNumberFormat="1" applyFont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8" fontId="8" fillId="0" borderId="1" xfId="0" applyNumberFormat="1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177" fontId="0" fillId="0" borderId="5" xfId="0" applyNumberForma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178" fontId="8" fillId="0" borderId="6" xfId="0" applyNumberFormat="1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178" fontId="8" fillId="0" borderId="15" xfId="0" applyNumberFormat="1" applyFont="1" applyBorder="1" applyProtection="1">
      <alignment vertical="center"/>
      <protection locked="0"/>
    </xf>
    <xf numFmtId="178" fontId="8" fillId="0" borderId="16" xfId="0" applyNumberFormat="1" applyFont="1" applyBorder="1" applyProtection="1">
      <alignment vertical="center"/>
      <protection locked="0"/>
    </xf>
    <xf numFmtId="178" fontId="8" fillId="0" borderId="17" xfId="0" applyNumberFormat="1" applyFont="1" applyBorder="1" applyProtection="1">
      <alignment vertical="center"/>
      <protection locked="0"/>
    </xf>
    <xf numFmtId="178" fontId="8" fillId="0" borderId="15" xfId="0" applyNumberFormat="1" applyFont="1" applyBorder="1">
      <alignment vertical="center"/>
    </xf>
    <xf numFmtId="176" fontId="8" fillId="0" borderId="9" xfId="0" applyNumberFormat="1" applyFont="1" applyBorder="1" applyProtection="1">
      <alignment vertical="center"/>
      <protection locked="0"/>
    </xf>
    <xf numFmtId="176" fontId="8" fillId="0" borderId="1" xfId="0" applyNumberFormat="1" applyFont="1" applyBorder="1" applyProtection="1">
      <alignment vertical="center"/>
      <protection locked="0"/>
    </xf>
    <xf numFmtId="176" fontId="8" fillId="0" borderId="40" xfId="0" applyNumberFormat="1" applyFont="1" applyBorder="1">
      <alignment vertical="center"/>
    </xf>
    <xf numFmtId="176" fontId="8" fillId="0" borderId="39" xfId="0" applyNumberFormat="1" applyFont="1" applyBorder="1">
      <alignment vertical="center"/>
    </xf>
    <xf numFmtId="176" fontId="8" fillId="0" borderId="22" xfId="0" applyNumberFormat="1" applyFont="1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9" fillId="0" borderId="23" xfId="0" applyFont="1" applyBorder="1">
      <alignment vertical="center"/>
    </xf>
    <xf numFmtId="0" fontId="9" fillId="0" borderId="20" xfId="0" applyFont="1" applyBorder="1">
      <alignment vertical="center"/>
    </xf>
    <xf numFmtId="0" fontId="0" fillId="0" borderId="20" xfId="0" applyBorder="1">
      <alignment vertical="center"/>
    </xf>
    <xf numFmtId="179" fontId="8" fillId="0" borderId="9" xfId="0" applyNumberFormat="1" applyFont="1" applyBorder="1">
      <alignment vertical="center"/>
    </xf>
    <xf numFmtId="179" fontId="8" fillId="0" borderId="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176" fontId="8" fillId="0" borderId="9" xfId="0" quotePrefix="1" applyNumberFormat="1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7" xfId="0" quotePrefix="1" applyNumberFormat="1" applyFont="1" applyBorder="1" applyAlignment="1">
      <alignment horizontal="center" vertical="center"/>
    </xf>
    <xf numFmtId="176" fontId="8" fillId="0" borderId="20" xfId="0" quotePrefix="1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22" xfId="0" applyNumberFormat="1" applyBorder="1" applyProtection="1">
      <alignment vertical="center"/>
      <protection locked="0"/>
    </xf>
    <xf numFmtId="0" fontId="0" fillId="0" borderId="25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177" fontId="0" fillId="0" borderId="26" xfId="0" applyNumberFormat="1" applyBorder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177" fontId="0" fillId="0" borderId="27" xfId="0" applyNumberFormat="1" applyBorder="1" applyProtection="1">
      <alignment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177" fontId="0" fillId="0" borderId="28" xfId="0" applyNumberFormat="1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0" fontId="0" fillId="0" borderId="23" xfId="0" applyBorder="1">
      <alignment vertical="center"/>
    </xf>
    <xf numFmtId="176" fontId="7" fillId="0" borderId="44" xfId="0" applyNumberFormat="1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178" fontId="8" fillId="0" borderId="17" xfId="0" applyNumberFormat="1" applyFont="1" applyBorder="1">
      <alignment vertical="center"/>
    </xf>
    <xf numFmtId="176" fontId="8" fillId="0" borderId="1" xfId="0" quotePrefix="1" applyNumberFormat="1" applyFont="1" applyBorder="1">
      <alignment vertical="center"/>
    </xf>
    <xf numFmtId="176" fontId="8" fillId="0" borderId="9" xfId="0" quotePrefix="1" applyNumberFormat="1" applyFont="1" applyBorder="1">
      <alignment vertical="center"/>
    </xf>
    <xf numFmtId="176" fontId="8" fillId="0" borderId="6" xfId="0" quotePrefix="1" applyNumberFormat="1" applyFont="1" applyBorder="1">
      <alignment vertical="center"/>
    </xf>
    <xf numFmtId="176" fontId="8" fillId="0" borderId="4" xfId="0" quotePrefix="1" applyNumberFormat="1" applyFont="1" applyBorder="1">
      <alignment vertical="center"/>
    </xf>
    <xf numFmtId="176" fontId="8" fillId="0" borderId="10" xfId="0" quotePrefix="1" applyNumberFormat="1" applyFont="1" applyBorder="1">
      <alignment vertical="center"/>
    </xf>
    <xf numFmtId="176" fontId="8" fillId="0" borderId="23" xfId="0" quotePrefix="1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58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6" fontId="5" fillId="0" borderId="0" xfId="0" applyNumberFormat="1" applyFont="1" applyAlignment="1">
      <alignment horizontal="left" vertical="center"/>
    </xf>
    <xf numFmtId="0" fontId="16" fillId="0" borderId="36" xfId="1" applyFont="1" applyBorder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6" fillId="0" borderId="0" xfId="1" applyFont="1">
      <alignment vertical="center"/>
    </xf>
    <xf numFmtId="0" fontId="16" fillId="0" borderId="37" xfId="1" applyFont="1" applyBorder="1">
      <alignment vertical="center"/>
    </xf>
    <xf numFmtId="0" fontId="13" fillId="0" borderId="15" xfId="1" applyFont="1" applyBorder="1">
      <alignment vertical="center"/>
    </xf>
    <xf numFmtId="0" fontId="13" fillId="0" borderId="38" xfId="1" applyFont="1" applyBorder="1">
      <alignment vertical="center"/>
    </xf>
    <xf numFmtId="0" fontId="13" fillId="0" borderId="26" xfId="1" applyFont="1" applyBorder="1">
      <alignment vertical="center"/>
    </xf>
    <xf numFmtId="0" fontId="14" fillId="0" borderId="0" xfId="2" applyFont="1" applyAlignment="1" applyProtection="1">
      <alignment horizontal="left" vertical="center"/>
      <protection locked="0"/>
    </xf>
    <xf numFmtId="0" fontId="14" fillId="0" borderId="37" xfId="2" applyFont="1" applyBorder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37" xfId="1" applyFont="1" applyBorder="1" applyAlignment="1" applyProtection="1">
      <alignment horizontal="center" vertical="center"/>
      <protection locked="0"/>
    </xf>
    <xf numFmtId="0" fontId="16" fillId="0" borderId="36" xfId="1" applyFont="1" applyBorder="1">
      <alignment vertical="center"/>
    </xf>
    <xf numFmtId="0" fontId="16" fillId="0" borderId="15" xfId="1" applyFont="1" applyBorder="1">
      <alignment vertical="center"/>
    </xf>
    <xf numFmtId="0" fontId="16" fillId="0" borderId="38" xfId="1" applyFont="1" applyBorder="1">
      <alignment vertical="center"/>
    </xf>
    <xf numFmtId="0" fontId="16" fillId="0" borderId="26" xfId="1" applyFont="1" applyBorder="1">
      <alignment vertical="center"/>
    </xf>
    <xf numFmtId="0" fontId="16" fillId="0" borderId="33" xfId="1" applyFont="1" applyBorder="1">
      <alignment vertical="center"/>
    </xf>
    <xf numFmtId="0" fontId="16" fillId="0" borderId="34" xfId="1" applyFont="1" applyBorder="1">
      <alignment vertical="center"/>
    </xf>
    <xf numFmtId="0" fontId="16" fillId="0" borderId="35" xfId="1" applyFont="1" applyBorder="1">
      <alignment vertical="center"/>
    </xf>
    <xf numFmtId="0" fontId="16" fillId="0" borderId="36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36" xfId="1" applyFont="1" applyBorder="1" applyAlignment="1">
      <alignment horizontal="left" vertical="center" indent="1"/>
    </xf>
    <xf numFmtId="0" fontId="16" fillId="0" borderId="0" xfId="1" applyFont="1" applyAlignment="1">
      <alignment horizontal="left" vertical="center" indent="1"/>
    </xf>
    <xf numFmtId="0" fontId="16" fillId="0" borderId="37" xfId="1" applyFont="1" applyBorder="1" applyAlignment="1">
      <alignment horizontal="left" vertical="center" inden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>
      <alignment horizontal="distributed" vertical="center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37" xfId="2" applyFont="1" applyBorder="1" applyAlignment="1" applyProtection="1">
      <alignment horizontal="left" vertical="center"/>
      <protection locked="0"/>
    </xf>
    <xf numFmtId="0" fontId="16" fillId="0" borderId="36" xfId="1" applyFont="1" applyBorder="1" applyAlignment="1">
      <alignment horizontal="center" vertical="center"/>
    </xf>
    <xf numFmtId="0" fontId="14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37" xfId="1" applyFont="1" applyBorder="1" applyAlignment="1" applyProtection="1">
      <alignment horizontal="left" vertical="center"/>
      <protection locked="0"/>
    </xf>
    <xf numFmtId="0" fontId="16" fillId="0" borderId="37" xfId="1" applyFont="1" applyBorder="1" applyAlignment="1" applyProtection="1">
      <alignment horizontal="left" vertical="center"/>
      <protection locked="0"/>
    </xf>
    <xf numFmtId="0" fontId="11" fillId="0" borderId="16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3" fillId="0" borderId="33" xfId="1" applyFont="1" applyBorder="1">
      <alignment vertical="center"/>
    </xf>
    <xf numFmtId="0" fontId="13" fillId="0" borderId="34" xfId="1" applyFont="1" applyBorder="1">
      <alignment vertical="center"/>
    </xf>
    <xf numFmtId="0" fontId="13" fillId="0" borderId="35" xfId="1" applyFont="1" applyBorder="1">
      <alignment vertical="center"/>
    </xf>
    <xf numFmtId="0" fontId="14" fillId="0" borderId="0" xfId="1" applyFont="1">
      <alignment vertical="center"/>
    </xf>
    <xf numFmtId="0" fontId="14" fillId="0" borderId="37" xfId="1" applyFont="1" applyBorder="1">
      <alignment vertical="center"/>
    </xf>
    <xf numFmtId="176" fontId="7" fillId="0" borderId="0" xfId="1" applyNumberFormat="1" applyFont="1" applyProtection="1">
      <alignment vertical="center"/>
      <protection locked="0"/>
    </xf>
    <xf numFmtId="176" fontId="16" fillId="0" borderId="0" xfId="1" applyNumberFormat="1" applyFont="1">
      <alignment vertical="center"/>
    </xf>
    <xf numFmtId="176" fontId="16" fillId="0" borderId="37" xfId="1" applyNumberFormat="1" applyFont="1" applyBorder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11</xdr:row>
      <xdr:rowOff>0</xdr:rowOff>
    </xdr:from>
    <xdr:to>
      <xdr:col>6</xdr:col>
      <xdr:colOff>3922</xdr:colOff>
      <xdr:row>11</xdr:row>
      <xdr:rowOff>304800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B6F515A-A8CE-4EA4-9280-5B1C2CDCB0C9}"/>
            </a:ext>
          </a:extLst>
        </xdr:cNvPr>
        <xdr:cNvSpPr/>
      </xdr:nvSpPr>
      <xdr:spPr>
        <a:xfrm>
          <a:off x="1369695" y="3028950"/>
          <a:ext cx="501127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workbookViewId="0">
      <pane ySplit="3" topLeftCell="A4" activePane="bottomLeft" state="frozen"/>
      <selection pane="bottomLeft" activeCell="A4" sqref="A4"/>
    </sheetView>
  </sheetViews>
  <sheetFormatPr defaultRowHeight="19.5" x14ac:dyDescent="0.45"/>
  <cols>
    <col min="1" max="1" width="9.69921875" customWidth="1"/>
    <col min="2" max="2" width="7.3984375" customWidth="1"/>
    <col min="3" max="3" width="12.5" customWidth="1"/>
    <col min="4" max="4" width="8.8984375" customWidth="1"/>
    <col min="5" max="5" width="9.796875" customWidth="1"/>
    <col min="6" max="6" width="23.19921875" customWidth="1"/>
  </cols>
  <sheetData>
    <row r="1" spans="1:6" ht="24.75" x14ac:dyDescent="0.45">
      <c r="A1" s="113" t="s">
        <v>6</v>
      </c>
      <c r="B1" s="113"/>
      <c r="C1" s="113"/>
      <c r="D1" s="113"/>
      <c r="E1" s="113"/>
      <c r="F1" s="113"/>
    </row>
    <row r="2" spans="1:6" ht="14.25" customHeight="1" thickBot="1" x14ac:dyDescent="0.5"/>
    <row r="3" spans="1:6" ht="20.25" thickBot="1" x14ac:dyDescent="0.5">
      <c r="A3" s="3" t="s">
        <v>2</v>
      </c>
      <c r="B3" s="4" t="s">
        <v>65</v>
      </c>
      <c r="C3" s="4" t="s">
        <v>5</v>
      </c>
      <c r="D3" s="4" t="s">
        <v>4</v>
      </c>
      <c r="E3" s="4" t="s">
        <v>3</v>
      </c>
      <c r="F3" s="5" t="s">
        <v>63</v>
      </c>
    </row>
    <row r="4" spans="1:6" ht="20.25" thickTop="1" x14ac:dyDescent="0.45">
      <c r="A4" s="51"/>
      <c r="B4" s="53"/>
      <c r="C4" s="53"/>
      <c r="D4" s="53"/>
      <c r="E4" s="54"/>
      <c r="F4" s="55"/>
    </row>
    <row r="5" spans="1:6" x14ac:dyDescent="0.45">
      <c r="A5" s="56"/>
      <c r="B5" s="58"/>
      <c r="C5" s="58"/>
      <c r="D5" s="58"/>
      <c r="E5" s="59"/>
      <c r="F5" s="60"/>
    </row>
    <row r="6" spans="1:6" x14ac:dyDescent="0.45">
      <c r="A6" s="56"/>
      <c r="B6" s="58"/>
      <c r="C6" s="58"/>
      <c r="D6" s="58"/>
      <c r="E6" s="59"/>
      <c r="F6" s="60"/>
    </row>
    <row r="7" spans="1:6" x14ac:dyDescent="0.45">
      <c r="A7" s="56"/>
      <c r="B7" s="58"/>
      <c r="C7" s="58"/>
      <c r="D7" s="58"/>
      <c r="E7" s="59"/>
      <c r="F7" s="60"/>
    </row>
    <row r="8" spans="1:6" x14ac:dyDescent="0.45">
      <c r="A8" s="56"/>
      <c r="B8" s="58"/>
      <c r="C8" s="58"/>
      <c r="D8" s="58"/>
      <c r="E8" s="59"/>
      <c r="F8" s="60"/>
    </row>
    <row r="9" spans="1:6" x14ac:dyDescent="0.45">
      <c r="A9" s="56"/>
      <c r="B9" s="58"/>
      <c r="C9" s="58"/>
      <c r="D9" s="58"/>
      <c r="E9" s="59"/>
      <c r="F9" s="60"/>
    </row>
    <row r="10" spans="1:6" x14ac:dyDescent="0.45">
      <c r="A10" s="56"/>
      <c r="B10" s="58"/>
      <c r="C10" s="58"/>
      <c r="D10" s="58"/>
      <c r="E10" s="59"/>
      <c r="F10" s="60"/>
    </row>
    <row r="11" spans="1:6" x14ac:dyDescent="0.45">
      <c r="A11" s="56"/>
      <c r="B11" s="58"/>
      <c r="C11" s="58"/>
      <c r="D11" s="58"/>
      <c r="E11" s="59"/>
      <c r="F11" s="60"/>
    </row>
    <row r="12" spans="1:6" x14ac:dyDescent="0.45">
      <c r="A12" s="56"/>
      <c r="B12" s="58"/>
      <c r="C12" s="58"/>
      <c r="D12" s="58"/>
      <c r="E12" s="59"/>
      <c r="F12" s="60"/>
    </row>
    <row r="13" spans="1:6" x14ac:dyDescent="0.45">
      <c r="A13" s="56"/>
      <c r="B13" s="58"/>
      <c r="C13" s="58"/>
      <c r="D13" s="58"/>
      <c r="E13" s="59"/>
      <c r="F13" s="60"/>
    </row>
    <row r="14" spans="1:6" x14ac:dyDescent="0.45">
      <c r="A14" s="56"/>
      <c r="B14" s="58"/>
      <c r="C14" s="58"/>
      <c r="D14" s="58"/>
      <c r="E14" s="59"/>
      <c r="F14" s="60"/>
    </row>
    <row r="15" spans="1:6" x14ac:dyDescent="0.45">
      <c r="A15" s="56"/>
      <c r="B15" s="58"/>
      <c r="C15" s="58"/>
      <c r="D15" s="58"/>
      <c r="E15" s="59"/>
      <c r="F15" s="60"/>
    </row>
    <row r="16" spans="1:6" x14ac:dyDescent="0.45">
      <c r="A16" s="56"/>
      <c r="B16" s="58"/>
      <c r="C16" s="58"/>
      <c r="D16" s="58"/>
      <c r="E16" s="59"/>
      <c r="F16" s="60"/>
    </row>
    <row r="17" spans="1:6" x14ac:dyDescent="0.45">
      <c r="A17" s="56"/>
      <c r="B17" s="58"/>
      <c r="C17" s="58"/>
      <c r="D17" s="58"/>
      <c r="E17" s="59"/>
      <c r="F17" s="60"/>
    </row>
    <row r="18" spans="1:6" x14ac:dyDescent="0.45">
      <c r="A18" s="56"/>
      <c r="B18" s="58"/>
      <c r="C18" s="58"/>
      <c r="D18" s="58"/>
      <c r="E18" s="59"/>
      <c r="F18" s="60"/>
    </row>
    <row r="19" spans="1:6" x14ac:dyDescent="0.45">
      <c r="A19" s="56"/>
      <c r="B19" s="58"/>
      <c r="C19" s="58"/>
      <c r="D19" s="58"/>
      <c r="E19" s="59"/>
      <c r="F19" s="60"/>
    </row>
    <row r="20" spans="1:6" x14ac:dyDescent="0.45">
      <c r="A20" s="56"/>
      <c r="B20" s="58"/>
      <c r="C20" s="58"/>
      <c r="D20" s="58"/>
      <c r="E20" s="59"/>
      <c r="F20" s="60"/>
    </row>
    <row r="21" spans="1:6" x14ac:dyDescent="0.45">
      <c r="A21" s="56"/>
      <c r="B21" s="58"/>
      <c r="C21" s="58"/>
      <c r="D21" s="58"/>
      <c r="E21" s="59"/>
      <c r="F21" s="60"/>
    </row>
    <row r="22" spans="1:6" x14ac:dyDescent="0.45">
      <c r="A22" s="56"/>
      <c r="B22" s="58"/>
      <c r="C22" s="58"/>
      <c r="D22" s="58"/>
      <c r="E22" s="59"/>
      <c r="F22" s="60"/>
    </row>
    <row r="23" spans="1:6" x14ac:dyDescent="0.45">
      <c r="A23" s="56"/>
      <c r="B23" s="58"/>
      <c r="C23" s="58"/>
      <c r="D23" s="58"/>
      <c r="E23" s="59"/>
      <c r="F23" s="60"/>
    </row>
    <row r="24" spans="1:6" x14ac:dyDescent="0.45">
      <c r="A24" s="56"/>
      <c r="B24" s="58"/>
      <c r="C24" s="58"/>
      <c r="D24" s="58"/>
      <c r="E24" s="59"/>
      <c r="F24" s="60"/>
    </row>
    <row r="25" spans="1:6" x14ac:dyDescent="0.45">
      <c r="A25" s="56"/>
      <c r="B25" s="58"/>
      <c r="C25" s="58"/>
      <c r="D25" s="58"/>
      <c r="E25" s="59"/>
      <c r="F25" s="60"/>
    </row>
    <row r="26" spans="1:6" x14ac:dyDescent="0.45">
      <c r="A26" s="56"/>
      <c r="B26" s="58"/>
      <c r="C26" s="58"/>
      <c r="D26" s="58"/>
      <c r="E26" s="59"/>
      <c r="F26" s="60"/>
    </row>
    <row r="27" spans="1:6" x14ac:dyDescent="0.45">
      <c r="A27" s="56"/>
      <c r="B27" s="58"/>
      <c r="C27" s="58"/>
      <c r="D27" s="58"/>
      <c r="E27" s="59"/>
      <c r="F27" s="60"/>
    </row>
    <row r="28" spans="1:6" x14ac:dyDescent="0.45">
      <c r="A28" s="56"/>
      <c r="B28" s="58"/>
      <c r="C28" s="58"/>
      <c r="D28" s="58"/>
      <c r="E28" s="59"/>
      <c r="F28" s="60"/>
    </row>
    <row r="29" spans="1:6" x14ac:dyDescent="0.45">
      <c r="A29" s="56"/>
      <c r="B29" s="58"/>
      <c r="C29" s="58"/>
      <c r="D29" s="58"/>
      <c r="E29" s="59"/>
      <c r="F29" s="60"/>
    </row>
    <row r="30" spans="1:6" x14ac:dyDescent="0.45">
      <c r="A30" s="56"/>
      <c r="B30" s="58"/>
      <c r="C30" s="58"/>
      <c r="D30" s="58"/>
      <c r="E30" s="59"/>
      <c r="F30" s="60"/>
    </row>
    <row r="31" spans="1:6" x14ac:dyDescent="0.45">
      <c r="A31" s="56"/>
      <c r="B31" s="58"/>
      <c r="C31" s="58"/>
      <c r="D31" s="58"/>
      <c r="E31" s="59"/>
      <c r="F31" s="60"/>
    </row>
    <row r="32" spans="1:6" x14ac:dyDescent="0.45">
      <c r="A32" s="56"/>
      <c r="B32" s="58"/>
      <c r="C32" s="58"/>
      <c r="D32" s="58"/>
      <c r="E32" s="59"/>
      <c r="F32" s="60"/>
    </row>
    <row r="33" spans="1:6" x14ac:dyDescent="0.45">
      <c r="A33" s="56"/>
      <c r="B33" s="58"/>
      <c r="C33" s="58"/>
      <c r="D33" s="58"/>
      <c r="E33" s="59"/>
      <c r="F33" s="60"/>
    </row>
    <row r="34" spans="1:6" x14ac:dyDescent="0.45">
      <c r="A34" s="56"/>
      <c r="B34" s="58"/>
      <c r="C34" s="58"/>
      <c r="D34" s="58"/>
      <c r="E34" s="59"/>
      <c r="F34" s="60"/>
    </row>
    <row r="35" spans="1:6" x14ac:dyDescent="0.45">
      <c r="A35" s="56"/>
      <c r="B35" s="58"/>
      <c r="C35" s="58"/>
      <c r="D35" s="58"/>
      <c r="E35" s="59"/>
      <c r="F35" s="60"/>
    </row>
    <row r="36" spans="1:6" x14ac:dyDescent="0.45">
      <c r="A36" s="56"/>
      <c r="B36" s="58"/>
      <c r="C36" s="58"/>
      <c r="D36" s="58"/>
      <c r="E36" s="59"/>
      <c r="F36" s="60"/>
    </row>
    <row r="37" spans="1:6" x14ac:dyDescent="0.45">
      <c r="A37" s="56"/>
      <c r="B37" s="58"/>
      <c r="C37" s="58"/>
      <c r="D37" s="58"/>
      <c r="E37" s="59"/>
      <c r="F37" s="60"/>
    </row>
    <row r="38" spans="1:6" x14ac:dyDescent="0.45">
      <c r="A38" s="56"/>
      <c r="B38" s="58"/>
      <c r="C38" s="58"/>
      <c r="D38" s="58"/>
      <c r="E38" s="59"/>
      <c r="F38" s="60"/>
    </row>
    <row r="39" spans="1:6" x14ac:dyDescent="0.45">
      <c r="A39" s="56"/>
      <c r="B39" s="58"/>
      <c r="C39" s="58"/>
      <c r="D39" s="58"/>
      <c r="E39" s="59"/>
      <c r="F39" s="60"/>
    </row>
    <row r="40" spans="1:6" x14ac:dyDescent="0.45">
      <c r="A40" s="56"/>
      <c r="B40" s="58"/>
      <c r="C40" s="58"/>
      <c r="D40" s="58"/>
      <c r="E40" s="59"/>
      <c r="F40" s="60"/>
    </row>
    <row r="41" spans="1:6" x14ac:dyDescent="0.45">
      <c r="A41" s="56"/>
      <c r="B41" s="58"/>
      <c r="C41" s="58"/>
      <c r="D41" s="58"/>
      <c r="E41" s="59"/>
      <c r="F41" s="60"/>
    </row>
    <row r="42" spans="1:6" x14ac:dyDescent="0.45">
      <c r="A42" s="56"/>
      <c r="B42" s="58"/>
      <c r="C42" s="58"/>
      <c r="D42" s="58"/>
      <c r="E42" s="59"/>
      <c r="F42" s="60"/>
    </row>
    <row r="43" spans="1:6" x14ac:dyDescent="0.45">
      <c r="A43" s="56"/>
      <c r="B43" s="58"/>
      <c r="C43" s="58"/>
      <c r="D43" s="58"/>
      <c r="E43" s="59"/>
      <c r="F43" s="60"/>
    </row>
    <row r="44" spans="1:6" x14ac:dyDescent="0.45">
      <c r="A44" s="56"/>
      <c r="B44" s="58"/>
      <c r="C44" s="58"/>
      <c r="D44" s="58"/>
      <c r="E44" s="59"/>
      <c r="F44" s="60"/>
    </row>
    <row r="45" spans="1:6" x14ac:dyDescent="0.45">
      <c r="A45" s="56"/>
      <c r="B45" s="58"/>
      <c r="C45" s="58"/>
      <c r="D45" s="58"/>
      <c r="E45" s="59"/>
      <c r="F45" s="60"/>
    </row>
    <row r="46" spans="1:6" x14ac:dyDescent="0.45">
      <c r="A46" s="56"/>
      <c r="B46" s="58"/>
      <c r="C46" s="58"/>
      <c r="D46" s="58"/>
      <c r="E46" s="59"/>
      <c r="F46" s="60"/>
    </row>
    <row r="47" spans="1:6" x14ac:dyDescent="0.45">
      <c r="A47" s="56"/>
      <c r="B47" s="58"/>
      <c r="C47" s="58"/>
      <c r="D47" s="58"/>
      <c r="E47" s="59"/>
      <c r="F47" s="60"/>
    </row>
    <row r="48" spans="1:6" x14ac:dyDescent="0.45">
      <c r="A48" s="56"/>
      <c r="B48" s="58"/>
      <c r="C48" s="58"/>
      <c r="D48" s="58"/>
      <c r="E48" s="59"/>
      <c r="F48" s="60"/>
    </row>
    <row r="49" spans="1:6" x14ac:dyDescent="0.45">
      <c r="A49" s="56"/>
      <c r="B49" s="58"/>
      <c r="C49" s="58"/>
      <c r="D49" s="58"/>
      <c r="E49" s="59"/>
      <c r="F49" s="60"/>
    </row>
    <row r="50" spans="1:6" x14ac:dyDescent="0.45">
      <c r="A50" s="56"/>
      <c r="B50" s="58"/>
      <c r="C50" s="58"/>
      <c r="D50" s="58"/>
      <c r="E50" s="59"/>
      <c r="F50" s="60"/>
    </row>
    <row r="51" spans="1:6" x14ac:dyDescent="0.45">
      <c r="A51" s="56"/>
      <c r="B51" s="58"/>
      <c r="C51" s="58"/>
      <c r="D51" s="58"/>
      <c r="E51" s="59"/>
      <c r="F51" s="60"/>
    </row>
    <row r="52" spans="1:6" x14ac:dyDescent="0.45">
      <c r="A52" s="56"/>
      <c r="B52" s="58"/>
      <c r="C52" s="58"/>
      <c r="D52" s="58"/>
      <c r="E52" s="59"/>
      <c r="F52" s="60"/>
    </row>
    <row r="53" spans="1:6" x14ac:dyDescent="0.45">
      <c r="A53" s="56"/>
      <c r="B53" s="58"/>
      <c r="C53" s="58"/>
      <c r="D53" s="58"/>
      <c r="E53" s="59"/>
      <c r="F53" s="60"/>
    </row>
    <row r="54" spans="1:6" x14ac:dyDescent="0.45">
      <c r="A54" s="56"/>
      <c r="B54" s="58"/>
      <c r="C54" s="58"/>
      <c r="D54" s="58"/>
      <c r="E54" s="59"/>
      <c r="F54" s="60"/>
    </row>
    <row r="55" spans="1:6" x14ac:dyDescent="0.45">
      <c r="A55" s="56"/>
      <c r="B55" s="58"/>
      <c r="C55" s="58"/>
      <c r="D55" s="58"/>
      <c r="E55" s="59"/>
      <c r="F55" s="60"/>
    </row>
    <row r="56" spans="1:6" x14ac:dyDescent="0.45">
      <c r="A56" s="56"/>
      <c r="B56" s="58"/>
      <c r="C56" s="58"/>
      <c r="D56" s="58"/>
      <c r="E56" s="59"/>
      <c r="F56" s="60"/>
    </row>
    <row r="57" spans="1:6" x14ac:dyDescent="0.45">
      <c r="A57" s="56"/>
      <c r="B57" s="58"/>
      <c r="C57" s="58"/>
      <c r="D57" s="58"/>
      <c r="E57" s="59"/>
      <c r="F57" s="60"/>
    </row>
    <row r="58" spans="1:6" x14ac:dyDescent="0.45">
      <c r="A58" s="56"/>
      <c r="B58" s="58"/>
      <c r="C58" s="58"/>
      <c r="D58" s="58"/>
      <c r="E58" s="59"/>
      <c r="F58" s="60"/>
    </row>
    <row r="59" spans="1:6" x14ac:dyDescent="0.45">
      <c r="A59" s="56"/>
      <c r="B59" s="58"/>
      <c r="C59" s="58"/>
      <c r="D59" s="58"/>
      <c r="E59" s="59"/>
      <c r="F59" s="60"/>
    </row>
    <row r="60" spans="1:6" x14ac:dyDescent="0.45">
      <c r="A60" s="56"/>
      <c r="B60" s="58"/>
      <c r="C60" s="58"/>
      <c r="D60" s="58"/>
      <c r="E60" s="59"/>
      <c r="F60" s="60"/>
    </row>
    <row r="61" spans="1:6" x14ac:dyDescent="0.45">
      <c r="A61" s="56"/>
      <c r="B61" s="58"/>
      <c r="C61" s="58"/>
      <c r="D61" s="58"/>
      <c r="E61" s="59"/>
      <c r="F61" s="60"/>
    </row>
    <row r="62" spans="1:6" x14ac:dyDescent="0.45">
      <c r="A62" s="56"/>
      <c r="B62" s="58"/>
      <c r="C62" s="58"/>
      <c r="D62" s="58"/>
      <c r="E62" s="59"/>
      <c r="F62" s="60"/>
    </row>
    <row r="63" spans="1:6" x14ac:dyDescent="0.45">
      <c r="A63" s="56"/>
      <c r="B63" s="58"/>
      <c r="C63" s="58"/>
      <c r="D63" s="58"/>
      <c r="E63" s="59"/>
      <c r="F63" s="60"/>
    </row>
    <row r="64" spans="1:6" x14ac:dyDescent="0.45">
      <c r="A64" s="56"/>
      <c r="B64" s="58"/>
      <c r="C64" s="58"/>
      <c r="D64" s="58"/>
      <c r="E64" s="59"/>
      <c r="F64" s="60"/>
    </row>
    <row r="65" spans="1:6" x14ac:dyDescent="0.45">
      <c r="A65" s="56"/>
      <c r="B65" s="58"/>
      <c r="C65" s="58"/>
      <c r="D65" s="58"/>
      <c r="E65" s="59"/>
      <c r="F65" s="60"/>
    </row>
    <row r="66" spans="1:6" x14ac:dyDescent="0.45">
      <c r="A66" s="56"/>
      <c r="B66" s="58"/>
      <c r="C66" s="58"/>
      <c r="D66" s="58"/>
      <c r="E66" s="59"/>
      <c r="F66" s="60"/>
    </row>
    <row r="67" spans="1:6" x14ac:dyDescent="0.45">
      <c r="A67" s="56"/>
      <c r="B67" s="58"/>
      <c r="C67" s="58"/>
      <c r="D67" s="58"/>
      <c r="E67" s="59"/>
      <c r="F67" s="60"/>
    </row>
    <row r="68" spans="1:6" x14ac:dyDescent="0.45">
      <c r="A68" s="56"/>
      <c r="B68" s="58"/>
      <c r="C68" s="58"/>
      <c r="D68" s="58"/>
      <c r="E68" s="59"/>
      <c r="F68" s="60"/>
    </row>
    <row r="69" spans="1:6" x14ac:dyDescent="0.45">
      <c r="A69" s="56"/>
      <c r="B69" s="58"/>
      <c r="C69" s="58"/>
      <c r="D69" s="58"/>
      <c r="E69" s="59"/>
      <c r="F69" s="60"/>
    </row>
    <row r="70" spans="1:6" x14ac:dyDescent="0.45">
      <c r="A70" s="56"/>
      <c r="B70" s="58"/>
      <c r="C70" s="58"/>
      <c r="D70" s="58"/>
      <c r="E70" s="59"/>
      <c r="F70" s="60"/>
    </row>
    <row r="71" spans="1:6" x14ac:dyDescent="0.45">
      <c r="A71" s="56"/>
      <c r="B71" s="58"/>
      <c r="C71" s="58"/>
      <c r="D71" s="58"/>
      <c r="E71" s="59"/>
      <c r="F71" s="60"/>
    </row>
    <row r="72" spans="1:6" x14ac:dyDescent="0.45">
      <c r="A72" s="56"/>
      <c r="B72" s="58"/>
      <c r="C72" s="58"/>
      <c r="D72" s="58"/>
      <c r="E72" s="59"/>
      <c r="F72" s="60"/>
    </row>
    <row r="73" spans="1:6" x14ac:dyDescent="0.45">
      <c r="A73" s="56"/>
      <c r="B73" s="58"/>
      <c r="C73" s="58"/>
      <c r="D73" s="58"/>
      <c r="E73" s="59"/>
      <c r="F73" s="60"/>
    </row>
    <row r="74" spans="1:6" x14ac:dyDescent="0.45">
      <c r="A74" s="56"/>
      <c r="B74" s="58"/>
      <c r="C74" s="58"/>
      <c r="D74" s="58"/>
      <c r="E74" s="59"/>
      <c r="F74" s="60"/>
    </row>
    <row r="75" spans="1:6" x14ac:dyDescent="0.45">
      <c r="A75" s="56"/>
      <c r="B75" s="58"/>
      <c r="C75" s="58"/>
      <c r="D75" s="58"/>
      <c r="E75" s="59"/>
      <c r="F75" s="60"/>
    </row>
    <row r="76" spans="1:6" x14ac:dyDescent="0.45">
      <c r="A76" s="56"/>
      <c r="B76" s="58"/>
      <c r="C76" s="58"/>
      <c r="D76" s="58"/>
      <c r="E76" s="59"/>
      <c r="F76" s="60"/>
    </row>
    <row r="77" spans="1:6" x14ac:dyDescent="0.45">
      <c r="A77" s="56"/>
      <c r="B77" s="58"/>
      <c r="C77" s="58"/>
      <c r="D77" s="58"/>
      <c r="E77" s="59"/>
      <c r="F77" s="60"/>
    </row>
    <row r="78" spans="1:6" x14ac:dyDescent="0.45">
      <c r="A78" s="56"/>
      <c r="B78" s="58"/>
      <c r="C78" s="58"/>
      <c r="D78" s="58"/>
      <c r="E78" s="59"/>
      <c r="F78" s="60"/>
    </row>
    <row r="79" spans="1:6" x14ac:dyDescent="0.45">
      <c r="A79" s="56"/>
      <c r="B79" s="58"/>
      <c r="C79" s="58"/>
      <c r="D79" s="58"/>
      <c r="E79" s="59"/>
      <c r="F79" s="60"/>
    </row>
    <row r="80" spans="1:6" x14ac:dyDescent="0.45">
      <c r="A80" s="56"/>
      <c r="B80" s="58"/>
      <c r="C80" s="58"/>
      <c r="D80" s="58"/>
      <c r="E80" s="59"/>
      <c r="F80" s="60"/>
    </row>
    <row r="81" spans="1:6" x14ac:dyDescent="0.45">
      <c r="A81" s="56"/>
      <c r="B81" s="58"/>
      <c r="C81" s="58"/>
      <c r="D81" s="58"/>
      <c r="E81" s="59"/>
      <c r="F81" s="60"/>
    </row>
    <row r="82" spans="1:6" x14ac:dyDescent="0.45">
      <c r="A82" s="56"/>
      <c r="B82" s="58"/>
      <c r="C82" s="58"/>
      <c r="D82" s="58"/>
      <c r="E82" s="59"/>
      <c r="F82" s="60"/>
    </row>
    <row r="83" spans="1:6" x14ac:dyDescent="0.45">
      <c r="A83" s="56"/>
      <c r="B83" s="58"/>
      <c r="C83" s="58"/>
      <c r="D83" s="58"/>
      <c r="E83" s="59"/>
      <c r="F83" s="60"/>
    </row>
    <row r="84" spans="1:6" x14ac:dyDescent="0.45">
      <c r="A84" s="56"/>
      <c r="B84" s="58"/>
      <c r="C84" s="58"/>
      <c r="D84" s="58"/>
      <c r="E84" s="59"/>
      <c r="F84" s="60"/>
    </row>
    <row r="85" spans="1:6" x14ac:dyDescent="0.45">
      <c r="A85" s="56"/>
      <c r="B85" s="58"/>
      <c r="C85" s="58"/>
      <c r="D85" s="58"/>
      <c r="E85" s="59"/>
      <c r="F85" s="60"/>
    </row>
    <row r="86" spans="1:6" x14ac:dyDescent="0.45">
      <c r="A86" s="56"/>
      <c r="B86" s="58"/>
      <c r="C86" s="58"/>
      <c r="D86" s="58"/>
      <c r="E86" s="59"/>
      <c r="F86" s="60"/>
    </row>
    <row r="87" spans="1:6" x14ac:dyDescent="0.45">
      <c r="A87" s="56"/>
      <c r="B87" s="58"/>
      <c r="C87" s="58"/>
      <c r="D87" s="58"/>
      <c r="E87" s="59"/>
      <c r="F87" s="60"/>
    </row>
    <row r="88" spans="1:6" x14ac:dyDescent="0.45">
      <c r="A88" s="56"/>
      <c r="B88" s="58"/>
      <c r="C88" s="58"/>
      <c r="D88" s="58"/>
      <c r="E88" s="59"/>
      <c r="F88" s="60"/>
    </row>
    <row r="89" spans="1:6" x14ac:dyDescent="0.45">
      <c r="A89" s="56"/>
      <c r="B89" s="58"/>
      <c r="C89" s="58"/>
      <c r="D89" s="58"/>
      <c r="E89" s="59"/>
      <c r="F89" s="60"/>
    </row>
    <row r="90" spans="1:6" x14ac:dyDescent="0.45">
      <c r="A90" s="56"/>
      <c r="B90" s="58"/>
      <c r="C90" s="58"/>
      <c r="D90" s="58"/>
      <c r="E90" s="59"/>
      <c r="F90" s="60"/>
    </row>
    <row r="91" spans="1:6" x14ac:dyDescent="0.45">
      <c r="A91" s="56"/>
      <c r="B91" s="58"/>
      <c r="C91" s="58"/>
      <c r="D91" s="58"/>
      <c r="E91" s="59"/>
      <c r="F91" s="60"/>
    </row>
    <row r="92" spans="1:6" x14ac:dyDescent="0.45">
      <c r="A92" s="56"/>
      <c r="B92" s="58"/>
      <c r="C92" s="58"/>
      <c r="D92" s="58"/>
      <c r="E92" s="59"/>
      <c r="F92" s="60"/>
    </row>
    <row r="93" spans="1:6" x14ac:dyDescent="0.45">
      <c r="A93" s="56"/>
      <c r="B93" s="58"/>
      <c r="C93" s="58"/>
      <c r="D93" s="58"/>
      <c r="E93" s="59"/>
      <c r="F93" s="60"/>
    </row>
    <row r="94" spans="1:6" x14ac:dyDescent="0.45">
      <c r="A94" s="56"/>
      <c r="B94" s="58"/>
      <c r="C94" s="58"/>
      <c r="D94" s="58"/>
      <c r="E94" s="59"/>
      <c r="F94" s="60"/>
    </row>
    <row r="95" spans="1:6" x14ac:dyDescent="0.45">
      <c r="A95" s="56"/>
      <c r="B95" s="58"/>
      <c r="C95" s="58"/>
      <c r="D95" s="58"/>
      <c r="E95" s="59"/>
      <c r="F95" s="60"/>
    </row>
    <row r="96" spans="1:6" x14ac:dyDescent="0.45">
      <c r="A96" s="56"/>
      <c r="B96" s="58"/>
      <c r="C96" s="58"/>
      <c r="D96" s="58"/>
      <c r="E96" s="59"/>
      <c r="F96" s="60"/>
    </row>
    <row r="97" spans="1:6" x14ac:dyDescent="0.45">
      <c r="A97" s="56"/>
      <c r="B97" s="58"/>
      <c r="C97" s="58"/>
      <c r="D97" s="58"/>
      <c r="E97" s="59"/>
      <c r="F97" s="60"/>
    </row>
    <row r="98" spans="1:6" x14ac:dyDescent="0.45">
      <c r="A98" s="56"/>
      <c r="B98" s="58"/>
      <c r="C98" s="58"/>
      <c r="D98" s="58"/>
      <c r="E98" s="59"/>
      <c r="F98" s="60"/>
    </row>
    <row r="99" spans="1:6" x14ac:dyDescent="0.45">
      <c r="A99" s="56"/>
      <c r="B99" s="58"/>
      <c r="C99" s="58"/>
      <c r="D99" s="58"/>
      <c r="E99" s="59"/>
      <c r="F99" s="60"/>
    </row>
    <row r="100" spans="1:6" x14ac:dyDescent="0.45">
      <c r="A100" s="56"/>
      <c r="B100" s="58"/>
      <c r="C100" s="58"/>
      <c r="D100" s="58"/>
      <c r="E100" s="59"/>
      <c r="F100" s="60"/>
    </row>
    <row r="101" spans="1:6" x14ac:dyDescent="0.45">
      <c r="A101" s="56"/>
      <c r="B101" s="58"/>
      <c r="C101" s="58"/>
      <c r="D101" s="58"/>
      <c r="E101" s="59"/>
      <c r="F101" s="60"/>
    </row>
    <row r="102" spans="1:6" x14ac:dyDescent="0.45">
      <c r="A102" s="56"/>
      <c r="B102" s="58"/>
      <c r="C102" s="58"/>
      <c r="D102" s="58"/>
      <c r="E102" s="59"/>
      <c r="F102" s="60"/>
    </row>
    <row r="103" spans="1:6" ht="20.25" thickBot="1" x14ac:dyDescent="0.5">
      <c r="A103" s="61"/>
      <c r="B103" s="63"/>
      <c r="C103" s="63"/>
      <c r="D103" s="63"/>
      <c r="E103" s="64"/>
      <c r="F103" s="65"/>
    </row>
  </sheetData>
  <sheetProtection algorithmName="SHA-512" hashValue="QdlF9VpaHiPvPnes4YWc2UrRp1w7hLnNAvAOwJquR7e5FsoMguZ5NG5xBIjXJit9V6rOxI4H93gqKQjNk6gSng==" saltValue="j22sCt3A7lACB4YYyr1zdQ==" spinCount="100000" sheet="1" objects="1" scenarios="1"/>
  <mergeCells count="1">
    <mergeCell ref="A1:F1"/>
  </mergeCells>
  <phoneticPr fontId="1"/>
  <dataValidations count="4">
    <dataValidation type="date" imeMode="off" operator="greaterThan" allowBlank="1" showInputMessage="1" showErrorMessage="1" sqref="A4:A103" xr:uid="{00000000-0002-0000-0000-000000000000}">
      <formula1>43831</formula1>
    </dataValidation>
    <dataValidation type="textLength" imeMode="on" allowBlank="1" showInputMessage="1" showErrorMessage="1" sqref="C4:C103" xr:uid="{00000000-0002-0000-0000-000001000000}">
      <formula1>1</formula1>
      <formula2>8</formula2>
    </dataValidation>
    <dataValidation type="whole" imeMode="off" allowBlank="1" showInputMessage="1" showErrorMessage="1" sqref="E4:E103" xr:uid="{00000000-0002-0000-0000-000002000000}">
      <formula1>-2000000</formula1>
      <formula2>2000000</formula2>
    </dataValidation>
    <dataValidation type="textLength" imeMode="on" allowBlank="1" showInputMessage="1" showErrorMessage="1" sqref="F4:F103" xr:uid="{00000000-0002-0000-0000-000003000000}">
      <formula1>1</formula1>
      <formula2>30</formula2>
    </dataValidation>
  </dataValidations>
  <pageMargins left="0.54" right="0.22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 xr:uid="{00000000-0002-0000-0000-000004000000}">
          <x14:formula1>
            <xm:f>科目別集計!$F$5:$F$18</xm:f>
          </x14:formula1>
          <xm:sqref>D4:D103</xm:sqref>
        </x14:dataValidation>
        <x14:dataValidation type="list" imeMode="off" allowBlank="1" showInputMessage="1" showErrorMessage="1" xr:uid="{EF375BBB-6B53-4D8B-BA76-D457CAC1C595}">
          <x14:formula1>
            <xm:f>所属リスト!$A$3:$A$13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workbookViewId="0">
      <pane ySplit="3" topLeftCell="A4" activePane="bottomLeft" state="frozen"/>
      <selection pane="bottomLeft" sqref="A1:F1"/>
    </sheetView>
  </sheetViews>
  <sheetFormatPr defaultRowHeight="19.5" x14ac:dyDescent="0.45"/>
  <cols>
    <col min="1" max="1" width="9.69921875" customWidth="1"/>
    <col min="2" max="2" width="10" customWidth="1"/>
    <col min="3" max="5" width="10.296875" customWidth="1"/>
    <col min="6" max="6" width="21.5" customWidth="1"/>
    <col min="7" max="7" width="2.19921875" customWidth="1"/>
  </cols>
  <sheetData>
    <row r="1" spans="1:6" ht="24.75" x14ac:dyDescent="0.45">
      <c r="A1" s="113" t="s">
        <v>102</v>
      </c>
      <c r="B1" s="113"/>
      <c r="C1" s="113"/>
      <c r="D1" s="113"/>
      <c r="E1" s="113"/>
      <c r="F1" s="113"/>
    </row>
    <row r="2" spans="1:6" ht="14.25" customHeight="1" thickBot="1" x14ac:dyDescent="0.5"/>
    <row r="3" spans="1:6" ht="20.25" thickBot="1" x14ac:dyDescent="0.5">
      <c r="A3" s="3" t="s">
        <v>11</v>
      </c>
      <c r="B3" s="4" t="s">
        <v>4</v>
      </c>
      <c r="C3" s="4" t="s">
        <v>104</v>
      </c>
      <c r="D3" s="6" t="s">
        <v>103</v>
      </c>
      <c r="E3" s="6" t="s">
        <v>12</v>
      </c>
      <c r="F3" s="5" t="s">
        <v>10</v>
      </c>
    </row>
    <row r="4" spans="1:6" ht="20.25" thickTop="1" x14ac:dyDescent="0.45">
      <c r="A4" s="51"/>
      <c r="B4" s="52"/>
      <c r="C4" s="54"/>
      <c r="D4" s="66"/>
      <c r="E4" s="69" t="str">
        <f>IF(B4="","",IF(B5="",IF(科目別集計!B$6+C4-D4=科目別集計!D$6,科目別集計!B$6+C4-D4,"入力ミス"),科目別集計!B$6+C4-D4))</f>
        <v/>
      </c>
      <c r="F4" s="55"/>
    </row>
    <row r="5" spans="1:6" x14ac:dyDescent="0.45">
      <c r="A5" s="51"/>
      <c r="B5" s="52"/>
      <c r="C5" s="54"/>
      <c r="D5" s="66"/>
      <c r="E5" s="69" t="str">
        <f>IF(B5="","",IF(B6="",IF(E4+C5-D5=科目別集計!D$6,E4+C5-D5,"入力ミス"),E4+C5-D5))</f>
        <v/>
      </c>
      <c r="F5" s="55"/>
    </row>
    <row r="6" spans="1:6" x14ac:dyDescent="0.45">
      <c r="A6" s="51"/>
      <c r="B6" s="52"/>
      <c r="C6" s="54"/>
      <c r="D6" s="66"/>
      <c r="E6" s="69" t="str">
        <f>IF(B6="","",IF(B7="",IF(E5+C6-D6=科目別集計!D$6,E5+C6-D6,"入力ミス"),E5+C6-D6))</f>
        <v/>
      </c>
      <c r="F6" s="55"/>
    </row>
    <row r="7" spans="1:6" x14ac:dyDescent="0.45">
      <c r="A7" s="51"/>
      <c r="B7" s="52"/>
      <c r="C7" s="54"/>
      <c r="D7" s="66"/>
      <c r="E7" s="69" t="str">
        <f>IF(B7="","",IF(B8="",IF(E6+C7-D7=科目別集計!D$6,E6+C7-D7,"入力ミス"),E6+C7-D7))</f>
        <v/>
      </c>
      <c r="F7" s="55"/>
    </row>
    <row r="8" spans="1:6" x14ac:dyDescent="0.45">
      <c r="A8" s="51"/>
      <c r="B8" s="52"/>
      <c r="C8" s="54"/>
      <c r="D8" s="66"/>
      <c r="E8" s="69" t="str">
        <f>IF(B8="","",IF(B9="",IF(E7+C8-D8=科目別集計!D$6,E7+C8-D8,"入力ミス"),E7+C8-D8))</f>
        <v/>
      </c>
      <c r="F8" s="55"/>
    </row>
    <row r="9" spans="1:6" x14ac:dyDescent="0.45">
      <c r="A9" s="51"/>
      <c r="B9" s="52"/>
      <c r="C9" s="54"/>
      <c r="D9" s="66"/>
      <c r="E9" s="69" t="str">
        <f>IF(B9="","",IF(B10="",IF(E8+C9-D9=科目別集計!D$6,E8+C9-D9,"入力ミス"),E8+C9-D9))</f>
        <v/>
      </c>
      <c r="F9" s="55"/>
    </row>
    <row r="10" spans="1:6" x14ac:dyDescent="0.45">
      <c r="A10" s="51"/>
      <c r="B10" s="52"/>
      <c r="C10" s="54"/>
      <c r="D10" s="66"/>
      <c r="E10" s="69" t="str">
        <f>IF(B10="","",IF(B11="",IF(E9+C10-D10=科目別集計!D$6,E9+C10-D10,"入力ミス"),E9+C10-D10))</f>
        <v/>
      </c>
      <c r="F10" s="55"/>
    </row>
    <row r="11" spans="1:6" x14ac:dyDescent="0.45">
      <c r="A11" s="51"/>
      <c r="B11" s="52"/>
      <c r="C11" s="54"/>
      <c r="D11" s="66"/>
      <c r="E11" s="69" t="str">
        <f>IF(B11="","",IF(B12="",IF(E10+C11-D11=科目別集計!D$6,E10+C11-D11,"入力ミス"),E10+C11-D11))</f>
        <v/>
      </c>
      <c r="F11" s="55"/>
    </row>
    <row r="12" spans="1:6" x14ac:dyDescent="0.45">
      <c r="A12" s="51"/>
      <c r="B12" s="52"/>
      <c r="C12" s="54"/>
      <c r="D12" s="66"/>
      <c r="E12" s="69" t="str">
        <f>IF(B12="","",IF(B13="",IF(E11+C12-D12=科目別集計!D$6,E11+C12-D12,"入力ミス"),E11+C12-D12))</f>
        <v/>
      </c>
      <c r="F12" s="55"/>
    </row>
    <row r="13" spans="1:6" x14ac:dyDescent="0.45">
      <c r="A13" s="51"/>
      <c r="B13" s="52"/>
      <c r="C13" s="54"/>
      <c r="D13" s="66"/>
      <c r="E13" s="69" t="str">
        <f>IF(B13="","",IF(B14="",IF(E12+C13-D13=科目別集計!D$6,E12+C13-D13,"入力ミス"),E12+C13-D13))</f>
        <v/>
      </c>
      <c r="F13" s="55"/>
    </row>
    <row r="14" spans="1:6" x14ac:dyDescent="0.45">
      <c r="A14" s="51"/>
      <c r="B14" s="52"/>
      <c r="C14" s="54"/>
      <c r="D14" s="66"/>
      <c r="E14" s="69" t="str">
        <f>IF(B14="","",IF(B15="",IF(E13+C14-D14=科目別集計!D$6,E13+C14-D14,"入力ミス"),E13+C14-D14))</f>
        <v/>
      </c>
      <c r="F14" s="55"/>
    </row>
    <row r="15" spans="1:6" x14ac:dyDescent="0.45">
      <c r="A15" s="51"/>
      <c r="B15" s="52"/>
      <c r="C15" s="54"/>
      <c r="D15" s="66"/>
      <c r="E15" s="69" t="str">
        <f>IF(B15="","",IF(B16="",IF(E14+C15-D15=科目別集計!D$6,E14+C15-D15,"入力ミス"),E14+C15-D15))</f>
        <v/>
      </c>
      <c r="F15" s="55"/>
    </row>
    <row r="16" spans="1:6" x14ac:dyDescent="0.45">
      <c r="A16" s="51"/>
      <c r="B16" s="52"/>
      <c r="C16" s="54"/>
      <c r="D16" s="66"/>
      <c r="E16" s="69" t="str">
        <f>IF(B16="","",IF(B17="",IF(E15+C16-D16=科目別集計!D$6,E15+C16-D16,"入力ミス"),E15+C16-D16))</f>
        <v/>
      </c>
      <c r="F16" s="55"/>
    </row>
    <row r="17" spans="1:6" x14ac:dyDescent="0.45">
      <c r="A17" s="51"/>
      <c r="B17" s="52"/>
      <c r="C17" s="54"/>
      <c r="D17" s="66"/>
      <c r="E17" s="69" t="str">
        <f>IF(B17="","",IF(B18="",IF(E16+C17-D17=科目別集計!D$6,E16+C17-D17,"入力ミス"),E16+C17-D17))</f>
        <v/>
      </c>
      <c r="F17" s="55"/>
    </row>
    <row r="18" spans="1:6" x14ac:dyDescent="0.45">
      <c r="A18" s="51"/>
      <c r="B18" s="52"/>
      <c r="C18" s="54"/>
      <c r="D18" s="66"/>
      <c r="E18" s="69" t="str">
        <f>IF(B18="","",IF(B19="",IF(E17+C18-D18=科目別集計!D$6,E17+C18-D18,"入力ミス"),E17+C18-D18))</f>
        <v/>
      </c>
      <c r="F18" s="55"/>
    </row>
    <row r="19" spans="1:6" x14ac:dyDescent="0.45">
      <c r="A19" s="51"/>
      <c r="B19" s="52"/>
      <c r="C19" s="54"/>
      <c r="D19" s="66"/>
      <c r="E19" s="69" t="str">
        <f>IF(B19="","",IF(B20="",IF(E18+C19-D19=科目別集計!D$6,E18+C19-D19,"入力ミス"),E18+C19-D19))</f>
        <v/>
      </c>
      <c r="F19" s="55"/>
    </row>
    <row r="20" spans="1:6" x14ac:dyDescent="0.45">
      <c r="A20" s="51"/>
      <c r="B20" s="52"/>
      <c r="C20" s="54"/>
      <c r="D20" s="66"/>
      <c r="E20" s="69" t="str">
        <f>IF(B20="","",IF(B21="",IF(E19+C20-D20=科目別集計!D$6,E19+C20-D20,"入力ミス"),E19+C20-D20))</f>
        <v/>
      </c>
      <c r="F20" s="55"/>
    </row>
    <row r="21" spans="1:6" x14ac:dyDescent="0.45">
      <c r="A21" s="51"/>
      <c r="B21" s="52"/>
      <c r="C21" s="54"/>
      <c r="D21" s="66"/>
      <c r="E21" s="69" t="str">
        <f>IF(B21="","",IF(B22="",IF(E20+C21-D21=科目別集計!D$6,E20+C21-D21,"入力ミス"),E20+C21-D21))</f>
        <v/>
      </c>
      <c r="F21" s="55"/>
    </row>
    <row r="22" spans="1:6" x14ac:dyDescent="0.45">
      <c r="A22" s="51"/>
      <c r="B22" s="52"/>
      <c r="C22" s="54"/>
      <c r="D22" s="66"/>
      <c r="E22" s="69" t="str">
        <f>IF(B22="","",IF(B23="",IF(E21+C22-D22=科目別集計!D$6,E21+C22-D22,"入力ミス"),E21+C22-D22))</f>
        <v/>
      </c>
      <c r="F22" s="55"/>
    </row>
    <row r="23" spans="1:6" x14ac:dyDescent="0.45">
      <c r="A23" s="51"/>
      <c r="B23" s="52"/>
      <c r="C23" s="54"/>
      <c r="D23" s="66"/>
      <c r="E23" s="69" t="str">
        <f>IF(B23="","",IF(B24="",IF(E22+C23-D23=科目別集計!D$6,E22+C23-D23,"入力ミス"),E22+C23-D23))</f>
        <v/>
      </c>
      <c r="F23" s="55"/>
    </row>
    <row r="24" spans="1:6" x14ac:dyDescent="0.45">
      <c r="A24" s="51"/>
      <c r="B24" s="52"/>
      <c r="C24" s="54"/>
      <c r="D24" s="66"/>
      <c r="E24" s="69" t="str">
        <f>IF(B24="","",IF(B25="",IF(E23+C24-D24=科目別集計!D$6,E23+C24-D24,"入力ミス"),E23+C24-D24))</f>
        <v/>
      </c>
      <c r="F24" s="55"/>
    </row>
    <row r="25" spans="1:6" x14ac:dyDescent="0.45">
      <c r="A25" s="51"/>
      <c r="B25" s="52"/>
      <c r="C25" s="54"/>
      <c r="D25" s="66"/>
      <c r="E25" s="69" t="str">
        <f>IF(B25="","",IF(B26="",IF(E24+C25-D25=科目別集計!D$6,E24+C25-D25,"入力ミス"),E24+C25-D25))</f>
        <v/>
      </c>
      <c r="F25" s="55"/>
    </row>
    <row r="26" spans="1:6" x14ac:dyDescent="0.45">
      <c r="A26" s="51"/>
      <c r="B26" s="52"/>
      <c r="C26" s="54"/>
      <c r="D26" s="66"/>
      <c r="E26" s="69" t="str">
        <f>IF(B26="","",IF(B27="",IF(E25+C26-D26=科目別集計!D$6,E25+C26-D26,"入力ミス"),E25+C26-D26))</f>
        <v/>
      </c>
      <c r="F26" s="55"/>
    </row>
    <row r="27" spans="1:6" x14ac:dyDescent="0.45">
      <c r="A27" s="51"/>
      <c r="B27" s="52"/>
      <c r="C27" s="54"/>
      <c r="D27" s="66"/>
      <c r="E27" s="69" t="str">
        <f>IF(B27="","",IF(B28="",IF(E26+C27-D27=科目別集計!D$6,E26+C27-D27,"入力ミス"),E26+C27-D27))</f>
        <v/>
      </c>
      <c r="F27" s="55"/>
    </row>
    <row r="28" spans="1:6" x14ac:dyDescent="0.45">
      <c r="A28" s="51"/>
      <c r="B28" s="52"/>
      <c r="C28" s="54"/>
      <c r="D28" s="66"/>
      <c r="E28" s="69" t="str">
        <f>IF(B28="","",IF(B29="",IF(E27+C28-D28=科目別集計!D$6,E27+C28-D28,"入力ミス"),E27+C28-D28))</f>
        <v/>
      </c>
      <c r="F28" s="55"/>
    </row>
    <row r="29" spans="1:6" x14ac:dyDescent="0.45">
      <c r="A29" s="51"/>
      <c r="B29" s="52"/>
      <c r="C29" s="54"/>
      <c r="D29" s="66"/>
      <c r="E29" s="69" t="str">
        <f>IF(B29="","",IF(B30="",IF(E28+C29-D29=科目別集計!D$6,E28+C29-D29,"入力ミス"),E28+C29-D29))</f>
        <v/>
      </c>
      <c r="F29" s="55"/>
    </row>
    <row r="30" spans="1:6" x14ac:dyDescent="0.45">
      <c r="A30" s="51"/>
      <c r="B30" s="52"/>
      <c r="C30" s="54"/>
      <c r="D30" s="66"/>
      <c r="E30" s="69" t="str">
        <f>IF(B30="","",IF(B31="",IF(E29+C30-D30=科目別集計!D$6,E29+C30-D30,"入力ミス"),E29+C30-D30))</f>
        <v/>
      </c>
      <c r="F30" s="55"/>
    </row>
    <row r="31" spans="1:6" x14ac:dyDescent="0.45">
      <c r="A31" s="51"/>
      <c r="B31" s="52"/>
      <c r="C31" s="54"/>
      <c r="D31" s="66"/>
      <c r="E31" s="69" t="str">
        <f>IF(B31="","",IF(B32="",IF(E30+C31-D31=科目別集計!D$6,E30+C31-D31,"入力ミス"),E30+C31-D31))</f>
        <v/>
      </c>
      <c r="F31" s="55"/>
    </row>
    <row r="32" spans="1:6" x14ac:dyDescent="0.45">
      <c r="A32" s="51"/>
      <c r="B32" s="52"/>
      <c r="C32" s="54"/>
      <c r="D32" s="66"/>
      <c r="E32" s="69" t="str">
        <f>IF(B32="","",IF(B33="",IF(E31+C32-D32=科目別集計!D$6,E31+C32-D32,"入力ミス"),E31+C32-D32))</f>
        <v/>
      </c>
      <c r="F32" s="55"/>
    </row>
    <row r="33" spans="1:6" x14ac:dyDescent="0.45">
      <c r="A33" s="51"/>
      <c r="B33" s="52"/>
      <c r="C33" s="54"/>
      <c r="D33" s="66"/>
      <c r="E33" s="69" t="str">
        <f>IF(B33="","",IF(B34="",IF(E32+C33-D33=科目別集計!D$6,E32+C33-D33,"入力ミス"),E32+C33-D33))</f>
        <v/>
      </c>
      <c r="F33" s="55"/>
    </row>
    <row r="34" spans="1:6" x14ac:dyDescent="0.45">
      <c r="A34" s="51"/>
      <c r="B34" s="52"/>
      <c r="C34" s="54"/>
      <c r="D34" s="66"/>
      <c r="E34" s="69" t="str">
        <f>IF(B34="","",IF(B35="",IF(E33+C34-D34=科目別集計!D$6,E33+C34-D34,"入力ミス"),E33+C34-D34))</f>
        <v/>
      </c>
      <c r="F34" s="55"/>
    </row>
    <row r="35" spans="1:6" x14ac:dyDescent="0.45">
      <c r="A35" s="51"/>
      <c r="B35" s="52"/>
      <c r="C35" s="54"/>
      <c r="D35" s="66"/>
      <c r="E35" s="69" t="str">
        <f>IF(B35="","",IF(B36="",IF(E34+C35-D35=科目別集計!D$6,E34+C35-D35,"入力ミス"),E34+C35-D35))</f>
        <v/>
      </c>
      <c r="F35" s="55"/>
    </row>
    <row r="36" spans="1:6" x14ac:dyDescent="0.45">
      <c r="A36" s="51"/>
      <c r="B36" s="52"/>
      <c r="C36" s="54"/>
      <c r="D36" s="66"/>
      <c r="E36" s="69" t="str">
        <f>IF(B36="","",IF(B37="",IF(E35+C36-D36=科目別集計!D$6,E35+C36-D36,"入力ミス"),E35+C36-D36))</f>
        <v/>
      </c>
      <c r="F36" s="55"/>
    </row>
    <row r="37" spans="1:6" x14ac:dyDescent="0.45">
      <c r="A37" s="51"/>
      <c r="B37" s="52"/>
      <c r="C37" s="54"/>
      <c r="D37" s="66"/>
      <c r="E37" s="69" t="str">
        <f>IF(B37="","",IF(B38="",IF(E36+C37-D37=科目別集計!D$6,E36+C37-D37,"入力ミス"),E36+C37-D37))</f>
        <v/>
      </c>
      <c r="F37" s="55"/>
    </row>
    <row r="38" spans="1:6" x14ac:dyDescent="0.45">
      <c r="A38" s="51"/>
      <c r="B38" s="52"/>
      <c r="C38" s="54"/>
      <c r="D38" s="66"/>
      <c r="E38" s="69" t="str">
        <f>IF(B38="","",IF(B39="",IF(E37+C38-D38=科目別集計!D$6,E37+C38-D38,"入力ミス"),E37+C38-D38))</f>
        <v/>
      </c>
      <c r="F38" s="55"/>
    </row>
    <row r="39" spans="1:6" x14ac:dyDescent="0.45">
      <c r="A39" s="51"/>
      <c r="B39" s="52"/>
      <c r="C39" s="54"/>
      <c r="D39" s="66"/>
      <c r="E39" s="69" t="str">
        <f>IF(B39="","",IF(B40="",IF(E38+C39-D39=科目別集計!D$6,E38+C39-D39,"入力ミス"),E38+C39-D39))</f>
        <v/>
      </c>
      <c r="F39" s="55"/>
    </row>
    <row r="40" spans="1:6" x14ac:dyDescent="0.45">
      <c r="A40" s="51"/>
      <c r="B40" s="52"/>
      <c r="C40" s="54"/>
      <c r="D40" s="66"/>
      <c r="E40" s="69" t="str">
        <f>IF(B40="","",IF(B41="",IF(E39+C40-D40=科目別集計!D$6,E39+C40-D40,"入力ミス"),E39+C40-D40))</f>
        <v/>
      </c>
      <c r="F40" s="55"/>
    </row>
    <row r="41" spans="1:6" x14ac:dyDescent="0.45">
      <c r="A41" s="51"/>
      <c r="B41" s="52"/>
      <c r="C41" s="54"/>
      <c r="D41" s="66"/>
      <c r="E41" s="69" t="str">
        <f>IF(B41="","",IF(B42="",IF(E40+C41-D41=科目別集計!D$6,E40+C41-D41,"入力ミス"),E40+C41-D41))</f>
        <v/>
      </c>
      <c r="F41" s="55"/>
    </row>
    <row r="42" spans="1:6" x14ac:dyDescent="0.45">
      <c r="A42" s="51"/>
      <c r="B42" s="52"/>
      <c r="C42" s="54"/>
      <c r="D42" s="66"/>
      <c r="E42" s="69" t="str">
        <f>IF(B42="","",IF(B43="",IF(E41+C42-D42=科目別集計!D$6,E41+C42-D42,"入力ミス"),E41+C42-D42))</f>
        <v/>
      </c>
      <c r="F42" s="55"/>
    </row>
    <row r="43" spans="1:6" x14ac:dyDescent="0.45">
      <c r="A43" s="51"/>
      <c r="B43" s="52"/>
      <c r="C43" s="54"/>
      <c r="D43" s="66"/>
      <c r="E43" s="69" t="str">
        <f>IF(B43="","",IF(B44="",IF(E42+C43-D43=科目別集計!D$6,E42+C43-D43,"入力ミス"),E42+C43-D43))</f>
        <v/>
      </c>
      <c r="F43" s="55"/>
    </row>
    <row r="44" spans="1:6" x14ac:dyDescent="0.45">
      <c r="A44" s="51"/>
      <c r="B44" s="52"/>
      <c r="C44" s="54"/>
      <c r="D44" s="66"/>
      <c r="E44" s="69" t="str">
        <f>IF(B44="","",IF(B45="",IF(E43+C44-D44=科目別集計!D$6,E43+C44-D44,"入力ミス"),E43+C44-D44))</f>
        <v/>
      </c>
      <c r="F44" s="55"/>
    </row>
    <row r="45" spans="1:6" x14ac:dyDescent="0.45">
      <c r="A45" s="51"/>
      <c r="B45" s="52"/>
      <c r="C45" s="54"/>
      <c r="D45" s="66"/>
      <c r="E45" s="69" t="str">
        <f>IF(B45="","",IF(B46="",IF(E44+C45-D45=科目別集計!D$6,E44+C45-D45,"入力ミス"),E44+C45-D45))</f>
        <v/>
      </c>
      <c r="F45" s="55"/>
    </row>
    <row r="46" spans="1:6" x14ac:dyDescent="0.45">
      <c r="A46" s="51"/>
      <c r="B46" s="52"/>
      <c r="C46" s="54"/>
      <c r="D46" s="66"/>
      <c r="E46" s="69" t="str">
        <f>IF(B46="","",IF(B47="",IF(E45+C46-D46=科目別集計!D$6,E45+C46-D46,"入力ミス"),E45+C46-D46))</f>
        <v/>
      </c>
      <c r="F46" s="55"/>
    </row>
    <row r="47" spans="1:6" x14ac:dyDescent="0.45">
      <c r="A47" s="51"/>
      <c r="B47" s="52"/>
      <c r="C47" s="54"/>
      <c r="D47" s="66"/>
      <c r="E47" s="69" t="str">
        <f>IF(B47="","",IF(B48="",IF(E46+C47-D47=科目別集計!D$6,E46+C47-D47,"入力ミス"),E46+C47-D47))</f>
        <v/>
      </c>
      <c r="F47" s="55"/>
    </row>
    <row r="48" spans="1:6" x14ac:dyDescent="0.45">
      <c r="A48" s="51"/>
      <c r="B48" s="52"/>
      <c r="C48" s="54"/>
      <c r="D48" s="66"/>
      <c r="E48" s="69" t="str">
        <f>IF(B48="","",IF(B49="",IF(E47+C48-D48=科目別集計!D$6,E47+C48-D48,"入力ミス"),E47+C48-D48))</f>
        <v/>
      </c>
      <c r="F48" s="55"/>
    </row>
    <row r="49" spans="1:6" x14ac:dyDescent="0.45">
      <c r="A49" s="51"/>
      <c r="B49" s="52"/>
      <c r="C49" s="54"/>
      <c r="D49" s="66"/>
      <c r="E49" s="69" t="str">
        <f>IF(B49="","",IF(B50="",IF(E48+C49-D49=科目別集計!D$6,E48+C49-D49,"入力ミス"),E48+C49-D49))</f>
        <v/>
      </c>
      <c r="F49" s="55"/>
    </row>
    <row r="50" spans="1:6" x14ac:dyDescent="0.45">
      <c r="A50" s="51"/>
      <c r="B50" s="52"/>
      <c r="C50" s="54"/>
      <c r="D50" s="66"/>
      <c r="E50" s="69" t="str">
        <f>IF(B50="","",IF(B51="",IF(E49+C50-D50=科目別集計!D$6,E49+C50-D50,"入力ミス"),E49+C50-D50))</f>
        <v/>
      </c>
      <c r="F50" s="55"/>
    </row>
    <row r="51" spans="1:6" x14ac:dyDescent="0.45">
      <c r="A51" s="51"/>
      <c r="B51" s="52"/>
      <c r="C51" s="54"/>
      <c r="D51" s="66"/>
      <c r="E51" s="69" t="str">
        <f>IF(B51="","",IF(B52="",IF(E50+C51-D51=科目別集計!D$6,E50+C51-D51,"入力ミス"),E50+C51-D51))</f>
        <v/>
      </c>
      <c r="F51" s="55"/>
    </row>
    <row r="52" spans="1:6" x14ac:dyDescent="0.45">
      <c r="A52" s="51"/>
      <c r="B52" s="52"/>
      <c r="C52" s="54"/>
      <c r="D52" s="66"/>
      <c r="E52" s="69" t="str">
        <f>IF(B52="","",IF(B53="",IF(E51+C52-D52=科目別集計!D$6,E51+C52-D52,"入力ミス"),E51+C52-D52))</f>
        <v/>
      </c>
      <c r="F52" s="55"/>
    </row>
    <row r="53" spans="1:6" x14ac:dyDescent="0.45">
      <c r="A53" s="51"/>
      <c r="B53" s="52"/>
      <c r="C53" s="54"/>
      <c r="D53" s="66"/>
      <c r="E53" s="69" t="str">
        <f>IF(B53="","",IF(B54="",IF(E52+C53-D53=科目別集計!D$6,E52+C53-D53,"入力ミス"),E52+C53-D53))</f>
        <v/>
      </c>
      <c r="F53" s="55"/>
    </row>
    <row r="54" spans="1:6" x14ac:dyDescent="0.45">
      <c r="A54" s="51"/>
      <c r="B54" s="52"/>
      <c r="C54" s="54"/>
      <c r="D54" s="66"/>
      <c r="E54" s="69" t="str">
        <f>IF(B54="","",IF(B55="",IF(E53+C54-D54=科目別集計!D$6,E53+C54-D54,"入力ミス"),E53+C54-D54))</f>
        <v/>
      </c>
      <c r="F54" s="55"/>
    </row>
    <row r="55" spans="1:6" x14ac:dyDescent="0.45">
      <c r="A55" s="51"/>
      <c r="B55" s="52"/>
      <c r="C55" s="54"/>
      <c r="D55" s="66"/>
      <c r="E55" s="69" t="str">
        <f>IF(B55="","",IF(B56="",IF(E54+C55-D55=科目別集計!D$6,E54+C55-D55,"入力ミス"),E54+C55-D55))</f>
        <v/>
      </c>
      <c r="F55" s="55"/>
    </row>
    <row r="56" spans="1:6" x14ac:dyDescent="0.45">
      <c r="A56" s="51"/>
      <c r="B56" s="52"/>
      <c r="C56" s="54"/>
      <c r="D56" s="66"/>
      <c r="E56" s="69" t="str">
        <f>IF(B56="","",IF(B57="",IF(E55+C56-D56=科目別集計!D$6,E55+C56-D56,"入力ミス"),E55+C56-D56))</f>
        <v/>
      </c>
      <c r="F56" s="55"/>
    </row>
    <row r="57" spans="1:6" x14ac:dyDescent="0.45">
      <c r="A57" s="51"/>
      <c r="B57" s="52"/>
      <c r="C57" s="54"/>
      <c r="D57" s="66"/>
      <c r="E57" s="69" t="str">
        <f>IF(B57="","",IF(B58="",IF(E56+C57-D57=科目別集計!D$6,E56+C57-D57,"入力ミス"),E56+C57-D57))</f>
        <v/>
      </c>
      <c r="F57" s="55"/>
    </row>
    <row r="58" spans="1:6" x14ac:dyDescent="0.45">
      <c r="A58" s="51"/>
      <c r="B58" s="52"/>
      <c r="C58" s="54"/>
      <c r="D58" s="66"/>
      <c r="E58" s="69" t="str">
        <f>IF(B58="","",IF(B59="",IF(E57+C58-D58=科目別集計!D$6,E57+C58-D58,"入力ミス"),E57+C58-D58))</f>
        <v/>
      </c>
      <c r="F58" s="55"/>
    </row>
    <row r="59" spans="1:6" x14ac:dyDescent="0.45">
      <c r="A59" s="51"/>
      <c r="B59" s="52"/>
      <c r="C59" s="54"/>
      <c r="D59" s="66"/>
      <c r="E59" s="69" t="str">
        <f>IF(B59="","",IF(B60="",IF(E58+C59-D59=科目別集計!D$6,E58+C59-D59,"入力ミス"),E58+C59-D59))</f>
        <v/>
      </c>
      <c r="F59" s="55"/>
    </row>
    <row r="60" spans="1:6" x14ac:dyDescent="0.45">
      <c r="A60" s="51"/>
      <c r="B60" s="52"/>
      <c r="C60" s="54"/>
      <c r="D60" s="66"/>
      <c r="E60" s="69" t="str">
        <f>IF(B60="","",IF(B61="",IF(E59+C60-D60=科目別集計!D$6,E59+C60-D60,"入力ミス"),E59+C60-D60))</f>
        <v/>
      </c>
      <c r="F60" s="55"/>
    </row>
    <row r="61" spans="1:6" x14ac:dyDescent="0.45">
      <c r="A61" s="51"/>
      <c r="B61" s="52"/>
      <c r="C61" s="54"/>
      <c r="D61" s="66"/>
      <c r="E61" s="69" t="str">
        <f>IF(B61="","",IF(B62="",IF(E60+C61-D61=科目別集計!D$6,E60+C61-D61,"入力ミス"),E60+C61-D61))</f>
        <v/>
      </c>
      <c r="F61" s="55"/>
    </row>
    <row r="62" spans="1:6" x14ac:dyDescent="0.45">
      <c r="A62" s="51"/>
      <c r="B62" s="52"/>
      <c r="C62" s="54"/>
      <c r="D62" s="66"/>
      <c r="E62" s="69" t="str">
        <f>IF(B62="","",IF(B63="",IF(E61+C62-D62=科目別集計!D$6,E61+C62-D62,"入力ミス"),E61+C62-D62))</f>
        <v/>
      </c>
      <c r="F62" s="55"/>
    </row>
    <row r="63" spans="1:6" x14ac:dyDescent="0.45">
      <c r="A63" s="51"/>
      <c r="B63" s="52"/>
      <c r="C63" s="54"/>
      <c r="D63" s="66"/>
      <c r="E63" s="69" t="str">
        <f>IF(B63="","",IF(B64="",IF(E62+C63-D63=科目別集計!D$6,E62+C63-D63,"入力ミス"),E62+C63-D63))</f>
        <v/>
      </c>
      <c r="F63" s="55"/>
    </row>
    <row r="64" spans="1:6" x14ac:dyDescent="0.45">
      <c r="A64" s="51"/>
      <c r="B64" s="52"/>
      <c r="C64" s="54"/>
      <c r="D64" s="66"/>
      <c r="E64" s="69" t="str">
        <f>IF(B64="","",IF(B65="",IF(E63+C64-D64=科目別集計!D$6,E63+C64-D64,"入力ミス"),E63+C64-D64))</f>
        <v/>
      </c>
      <c r="F64" s="55"/>
    </row>
    <row r="65" spans="1:6" x14ac:dyDescent="0.45">
      <c r="A65" s="51"/>
      <c r="B65" s="52"/>
      <c r="C65" s="54"/>
      <c r="D65" s="66"/>
      <c r="E65" s="69" t="str">
        <f>IF(B65="","",IF(B66="",IF(E64+C65-D65=科目別集計!D$6,E64+C65-D65,"入力ミス"),E64+C65-D65))</f>
        <v/>
      </c>
      <c r="F65" s="55"/>
    </row>
    <row r="66" spans="1:6" x14ac:dyDescent="0.45">
      <c r="A66" s="51"/>
      <c r="B66" s="52"/>
      <c r="C66" s="54"/>
      <c r="D66" s="66"/>
      <c r="E66" s="69" t="str">
        <f>IF(B66="","",IF(B67="",IF(E65+C66-D66=科目別集計!D$6,E65+C66-D66,"入力ミス"),E65+C66-D66))</f>
        <v/>
      </c>
      <c r="F66" s="55"/>
    </row>
    <row r="67" spans="1:6" x14ac:dyDescent="0.45">
      <c r="A67" s="51"/>
      <c r="B67" s="52"/>
      <c r="C67" s="54"/>
      <c r="D67" s="66"/>
      <c r="E67" s="69" t="str">
        <f>IF(B67="","",IF(B68="",IF(E66+C67-D67=科目別集計!D$6,E66+C67-D67,"入力ミス"),E66+C67-D67))</f>
        <v/>
      </c>
      <c r="F67" s="55"/>
    </row>
    <row r="68" spans="1:6" x14ac:dyDescent="0.45">
      <c r="A68" s="51"/>
      <c r="B68" s="52"/>
      <c r="C68" s="54"/>
      <c r="D68" s="66"/>
      <c r="E68" s="69" t="str">
        <f>IF(B68="","",IF(B69="",IF(E67+C68-D68=科目別集計!D$6,E67+C68-D68,"入力ミス"),E67+C68-D68))</f>
        <v/>
      </c>
      <c r="F68" s="55"/>
    </row>
    <row r="69" spans="1:6" x14ac:dyDescent="0.45">
      <c r="A69" s="51"/>
      <c r="B69" s="52"/>
      <c r="C69" s="54"/>
      <c r="D69" s="66"/>
      <c r="E69" s="69" t="str">
        <f>IF(B69="","",IF(B70="",IF(E68+C69-D69=科目別集計!D$6,E68+C69-D69,"入力ミス"),E68+C69-D69))</f>
        <v/>
      </c>
      <c r="F69" s="55"/>
    </row>
    <row r="70" spans="1:6" x14ac:dyDescent="0.45">
      <c r="A70" s="51"/>
      <c r="B70" s="52"/>
      <c r="C70" s="54"/>
      <c r="D70" s="66"/>
      <c r="E70" s="69" t="str">
        <f>IF(B70="","",IF(B71="",IF(E69+C70-D70=科目別集計!D$6,E69+C70-D70,"入力ミス"),E69+C70-D70))</f>
        <v/>
      </c>
      <c r="F70" s="55"/>
    </row>
    <row r="71" spans="1:6" x14ac:dyDescent="0.45">
      <c r="A71" s="51"/>
      <c r="B71" s="52"/>
      <c r="C71" s="54"/>
      <c r="D71" s="66"/>
      <c r="E71" s="69" t="str">
        <f>IF(B71="","",IF(B72="",IF(E70+C71-D71=科目別集計!D$6,E70+C71-D71,"入力ミス"),E70+C71-D71))</f>
        <v/>
      </c>
      <c r="F71" s="55"/>
    </row>
    <row r="72" spans="1:6" x14ac:dyDescent="0.45">
      <c r="A72" s="51"/>
      <c r="B72" s="52"/>
      <c r="C72" s="54"/>
      <c r="D72" s="66"/>
      <c r="E72" s="69" t="str">
        <f>IF(B72="","",IF(B73="",IF(E71+C72-D72=科目別集計!D$6,E71+C72-D72,"入力ミス"),E71+C72-D72))</f>
        <v/>
      </c>
      <c r="F72" s="55"/>
    </row>
    <row r="73" spans="1:6" x14ac:dyDescent="0.45">
      <c r="A73" s="51"/>
      <c r="B73" s="52"/>
      <c r="C73" s="54"/>
      <c r="D73" s="66"/>
      <c r="E73" s="69" t="str">
        <f>IF(B73="","",IF(B74="",IF(E72+C73-D73=科目別集計!D$6,E72+C73-D73,"入力ミス"),E72+C73-D73))</f>
        <v/>
      </c>
      <c r="F73" s="55"/>
    </row>
    <row r="74" spans="1:6" x14ac:dyDescent="0.45">
      <c r="A74" s="51"/>
      <c r="B74" s="52"/>
      <c r="C74" s="54"/>
      <c r="D74" s="66"/>
      <c r="E74" s="69" t="str">
        <f>IF(B74="","",IF(B75="",IF(E73+C74-D74=科目別集計!D$6,E73+C74-D74,"入力ミス"),E73+C74-D74))</f>
        <v/>
      </c>
      <c r="F74" s="55"/>
    </row>
    <row r="75" spans="1:6" x14ac:dyDescent="0.45">
      <c r="A75" s="51"/>
      <c r="B75" s="52"/>
      <c r="C75" s="54"/>
      <c r="D75" s="66"/>
      <c r="E75" s="69" t="str">
        <f>IF(B75="","",IF(B76="",IF(E74+C75-D75=科目別集計!D$6,E74+C75-D75,"入力ミス"),E74+C75-D75))</f>
        <v/>
      </c>
      <c r="F75" s="55"/>
    </row>
    <row r="76" spans="1:6" x14ac:dyDescent="0.45">
      <c r="A76" s="51"/>
      <c r="B76" s="52"/>
      <c r="C76" s="54"/>
      <c r="D76" s="66"/>
      <c r="E76" s="69" t="str">
        <f>IF(B76="","",IF(B77="",IF(E75+C76-D76=科目別集計!D$6,E75+C76-D76,"入力ミス"),E75+C76-D76))</f>
        <v/>
      </c>
      <c r="F76" s="55"/>
    </row>
    <row r="77" spans="1:6" x14ac:dyDescent="0.45">
      <c r="A77" s="51"/>
      <c r="B77" s="52"/>
      <c r="C77" s="54"/>
      <c r="D77" s="66"/>
      <c r="E77" s="69" t="str">
        <f>IF(B77="","",IF(B78="",IF(E76+C77-D77=科目別集計!D$6,E76+C77-D77,"入力ミス"),E76+C77-D77))</f>
        <v/>
      </c>
      <c r="F77" s="55"/>
    </row>
    <row r="78" spans="1:6" x14ac:dyDescent="0.45">
      <c r="A78" s="51"/>
      <c r="B78" s="52"/>
      <c r="C78" s="54"/>
      <c r="D78" s="66"/>
      <c r="E78" s="69" t="str">
        <f>IF(B78="","",IF(B79="",IF(E77+C78-D78=科目別集計!D$6,E77+C78-D78,"入力ミス"),E77+C78-D78))</f>
        <v/>
      </c>
      <c r="F78" s="55"/>
    </row>
    <row r="79" spans="1:6" x14ac:dyDescent="0.45">
      <c r="A79" s="51"/>
      <c r="B79" s="52"/>
      <c r="C79" s="54"/>
      <c r="D79" s="66"/>
      <c r="E79" s="69" t="str">
        <f>IF(B79="","",IF(B80="",IF(E78+C79-D79=科目別集計!D$6,E78+C79-D79,"入力ミス"),E78+C79-D79))</f>
        <v/>
      </c>
      <c r="F79" s="55"/>
    </row>
    <row r="80" spans="1:6" x14ac:dyDescent="0.45">
      <c r="A80" s="51"/>
      <c r="B80" s="52"/>
      <c r="C80" s="54"/>
      <c r="D80" s="66"/>
      <c r="E80" s="69" t="str">
        <f>IF(B80="","",IF(B81="",IF(E79+C80-D80=科目別集計!D$6,E79+C80-D80,"入力ミス"),E79+C80-D80))</f>
        <v/>
      </c>
      <c r="F80" s="55"/>
    </row>
    <row r="81" spans="1:6" x14ac:dyDescent="0.45">
      <c r="A81" s="51"/>
      <c r="B81" s="52"/>
      <c r="C81" s="54"/>
      <c r="D81" s="66"/>
      <c r="E81" s="69" t="str">
        <f>IF(B81="","",IF(B82="",IF(E80+C81-D81=科目別集計!D$6,E80+C81-D81,"入力ミス"),E80+C81-D81))</f>
        <v/>
      </c>
      <c r="F81" s="55"/>
    </row>
    <row r="82" spans="1:6" x14ac:dyDescent="0.45">
      <c r="A82" s="51"/>
      <c r="B82" s="52"/>
      <c r="C82" s="54"/>
      <c r="D82" s="66"/>
      <c r="E82" s="69" t="str">
        <f>IF(B82="","",IF(B83="",IF(E81+C82-D82=科目別集計!D$6,E81+C82-D82,"入力ミス"),E81+C82-D82))</f>
        <v/>
      </c>
      <c r="F82" s="55"/>
    </row>
    <row r="83" spans="1:6" x14ac:dyDescent="0.45">
      <c r="A83" s="51"/>
      <c r="B83" s="52"/>
      <c r="C83" s="54"/>
      <c r="D83" s="66"/>
      <c r="E83" s="69" t="str">
        <f>IF(B83="","",IF(B84="",IF(E82+C83-D83=科目別集計!D$6,E82+C83-D83,"入力ミス"),E82+C83-D83))</f>
        <v/>
      </c>
      <c r="F83" s="55"/>
    </row>
    <row r="84" spans="1:6" x14ac:dyDescent="0.45">
      <c r="A84" s="51"/>
      <c r="B84" s="52"/>
      <c r="C84" s="54"/>
      <c r="D84" s="66"/>
      <c r="E84" s="69" t="str">
        <f>IF(B84="","",IF(B85="",IF(E83+C84-D84=科目別集計!D$6,E83+C84-D84,"入力ミス"),E83+C84-D84))</f>
        <v/>
      </c>
      <c r="F84" s="55"/>
    </row>
    <row r="85" spans="1:6" x14ac:dyDescent="0.45">
      <c r="A85" s="51"/>
      <c r="B85" s="52"/>
      <c r="C85" s="54"/>
      <c r="D85" s="66"/>
      <c r="E85" s="69" t="str">
        <f>IF(B85="","",IF(B86="",IF(E84+C85-D85=科目別集計!D$6,E84+C85-D85,"入力ミス"),E84+C85-D85))</f>
        <v/>
      </c>
      <c r="F85" s="55"/>
    </row>
    <row r="86" spans="1:6" x14ac:dyDescent="0.45">
      <c r="A86" s="51"/>
      <c r="B86" s="52"/>
      <c r="C86" s="54"/>
      <c r="D86" s="66"/>
      <c r="E86" s="69" t="str">
        <f>IF(B86="","",IF(B87="",IF(E85+C86-D86=科目別集計!D$6,E85+C86-D86,"入力ミス"),E85+C86-D86))</f>
        <v/>
      </c>
      <c r="F86" s="55"/>
    </row>
    <row r="87" spans="1:6" x14ac:dyDescent="0.45">
      <c r="A87" s="51"/>
      <c r="B87" s="52"/>
      <c r="C87" s="54"/>
      <c r="D87" s="66"/>
      <c r="E87" s="69" t="str">
        <f>IF(B87="","",IF(B88="",IF(E86+C87-D87=科目別集計!D$6,E86+C87-D87,"入力ミス"),E86+C87-D87))</f>
        <v/>
      </c>
      <c r="F87" s="55"/>
    </row>
    <row r="88" spans="1:6" x14ac:dyDescent="0.45">
      <c r="A88" s="51"/>
      <c r="B88" s="52"/>
      <c r="C88" s="54"/>
      <c r="D88" s="66"/>
      <c r="E88" s="69" t="str">
        <f>IF(B88="","",IF(B89="",IF(E87+C88-D88=科目別集計!D$6,E87+C88-D88,"入力ミス"),E87+C88-D88))</f>
        <v/>
      </c>
      <c r="F88" s="55"/>
    </row>
    <row r="89" spans="1:6" x14ac:dyDescent="0.45">
      <c r="A89" s="51"/>
      <c r="B89" s="52"/>
      <c r="C89" s="54"/>
      <c r="D89" s="66"/>
      <c r="E89" s="69" t="str">
        <f>IF(B89="","",IF(B90="",IF(E88+C89-D89=科目別集計!D$6,E88+C89-D89,"入力ミス"),E88+C89-D89))</f>
        <v/>
      </c>
      <c r="F89" s="55"/>
    </row>
    <row r="90" spans="1:6" x14ac:dyDescent="0.45">
      <c r="A90" s="51"/>
      <c r="B90" s="52"/>
      <c r="C90" s="54"/>
      <c r="D90" s="66"/>
      <c r="E90" s="69" t="str">
        <f>IF(B90="","",IF(B91="",IF(E89+C90-D90=科目別集計!D$6,E89+C90-D90,"入力ミス"),E89+C90-D90))</f>
        <v/>
      </c>
      <c r="F90" s="55"/>
    </row>
    <row r="91" spans="1:6" x14ac:dyDescent="0.45">
      <c r="A91" s="51"/>
      <c r="B91" s="52"/>
      <c r="C91" s="54"/>
      <c r="D91" s="66"/>
      <c r="E91" s="69" t="str">
        <f>IF(B91="","",IF(B92="",IF(E90+C91-D91=科目別集計!D$6,E90+C91-D91,"入力ミス"),E90+C91-D91))</f>
        <v/>
      </c>
      <c r="F91" s="55"/>
    </row>
    <row r="92" spans="1:6" x14ac:dyDescent="0.45">
      <c r="A92" s="51"/>
      <c r="B92" s="52"/>
      <c r="C92" s="54"/>
      <c r="D92" s="66"/>
      <c r="E92" s="69" t="str">
        <f>IF(B92="","",IF(B93="",IF(E91+C92-D92=科目別集計!D$6,E91+C92-D92,"入力ミス"),E91+C92-D92))</f>
        <v/>
      </c>
      <c r="F92" s="55"/>
    </row>
    <row r="93" spans="1:6" x14ac:dyDescent="0.45">
      <c r="A93" s="51"/>
      <c r="B93" s="52"/>
      <c r="C93" s="54"/>
      <c r="D93" s="66"/>
      <c r="E93" s="69" t="str">
        <f>IF(B93="","",IF(B94="",IF(E92+C93-D93=科目別集計!D$6,E92+C93-D93,"入力ミス"),E92+C93-D93))</f>
        <v/>
      </c>
      <c r="F93" s="55"/>
    </row>
    <row r="94" spans="1:6" x14ac:dyDescent="0.45">
      <c r="A94" s="51"/>
      <c r="B94" s="52"/>
      <c r="C94" s="54"/>
      <c r="D94" s="66"/>
      <c r="E94" s="69" t="str">
        <f>IF(B94="","",IF(B95="",IF(E93+C94-D94=科目別集計!D$6,E93+C94-D94,"入力ミス"),E93+C94-D94))</f>
        <v/>
      </c>
      <c r="F94" s="55"/>
    </row>
    <row r="95" spans="1:6" x14ac:dyDescent="0.45">
      <c r="A95" s="56"/>
      <c r="B95" s="57"/>
      <c r="C95" s="59"/>
      <c r="D95" s="67"/>
      <c r="E95" s="69" t="str">
        <f>IF(B95="","",IF(B96="",IF(E94+C95-D95=科目別集計!D$6,E94+C95-D95,"入力ミス"),E94+C95-D95))</f>
        <v/>
      </c>
      <c r="F95" s="60"/>
    </row>
    <row r="96" spans="1:6" x14ac:dyDescent="0.45">
      <c r="A96" s="56"/>
      <c r="B96" s="57"/>
      <c r="C96" s="59"/>
      <c r="D96" s="67"/>
      <c r="E96" s="69" t="str">
        <f>IF(B96="","",IF(B97="",IF(E95+C96-D96=科目別集計!D$6,E95+C96-D96,"入力ミス"),E95+C96-D96))</f>
        <v/>
      </c>
      <c r="F96" s="60"/>
    </row>
    <row r="97" spans="1:6" x14ac:dyDescent="0.45">
      <c r="A97" s="56"/>
      <c r="B97" s="57"/>
      <c r="C97" s="59"/>
      <c r="D97" s="67"/>
      <c r="E97" s="69" t="str">
        <f>IF(B97="","",IF(B98="",IF(E96+C97-D97=科目別集計!D$6,E96+C97-D97,"入力ミス"),E96+C97-D97))</f>
        <v/>
      </c>
      <c r="F97" s="60"/>
    </row>
    <row r="98" spans="1:6" x14ac:dyDescent="0.45">
      <c r="A98" s="56"/>
      <c r="B98" s="57"/>
      <c r="C98" s="59"/>
      <c r="D98" s="67"/>
      <c r="E98" s="69" t="str">
        <f>IF(B98="","",IF(B99="",IF(E97+C98-D98=科目別集計!D$6,E97+C98-D98,"入力ミス"),E97+C98-D98))</f>
        <v/>
      </c>
      <c r="F98" s="60"/>
    </row>
    <row r="99" spans="1:6" x14ac:dyDescent="0.45">
      <c r="A99" s="56"/>
      <c r="B99" s="57"/>
      <c r="C99" s="59"/>
      <c r="D99" s="67"/>
      <c r="E99" s="69" t="str">
        <f>IF(B99="","",IF(B100="",IF(E98+C99-D99=科目別集計!D$6,E98+C99-D99,"入力ミス"),E98+C99-D99))</f>
        <v/>
      </c>
      <c r="F99" s="60"/>
    </row>
    <row r="100" spans="1:6" x14ac:dyDescent="0.45">
      <c r="A100" s="56"/>
      <c r="B100" s="57"/>
      <c r="C100" s="59"/>
      <c r="D100" s="67"/>
      <c r="E100" s="69" t="str">
        <f>IF(B100="","",IF(B101="",IF(E99+C100-D100=科目別集計!D$6,E99+C100-D100,"入力ミス"),E99+C100-D100))</f>
        <v/>
      </c>
      <c r="F100" s="60"/>
    </row>
    <row r="101" spans="1:6" x14ac:dyDescent="0.45">
      <c r="A101" s="56"/>
      <c r="B101" s="57"/>
      <c r="C101" s="59"/>
      <c r="D101" s="67"/>
      <c r="E101" s="69" t="str">
        <f>IF(B101="","",IF(B102="",IF(E100+C101-D101=科目別集計!D$6,E100+C101-D101,"入力ミス"),E100+C101-D101))</f>
        <v/>
      </c>
      <c r="F101" s="60"/>
    </row>
    <row r="102" spans="1:6" x14ac:dyDescent="0.45">
      <c r="A102" s="56"/>
      <c r="B102" s="57"/>
      <c r="C102" s="59"/>
      <c r="D102" s="67"/>
      <c r="E102" s="69" t="str">
        <f>IF(B102="","",IF(B103="",IF(E101+C102-D102=科目別集計!D$6,E101+C102-D102,"入力ミス"),E101+C102-D102))</f>
        <v/>
      </c>
      <c r="F102" s="60"/>
    </row>
    <row r="103" spans="1:6" ht="20.25" thickBot="1" x14ac:dyDescent="0.5">
      <c r="A103" s="61"/>
      <c r="B103" s="62"/>
      <c r="C103" s="64"/>
      <c r="D103" s="68"/>
      <c r="E103" s="106" t="str">
        <f>IF(B103="","",IF(B104="",IF(E102+C103-D103=科目別集計!D$6,E102+C103-D103,"入力ミス"),E102+C103-D103))</f>
        <v/>
      </c>
      <c r="F103" s="65"/>
    </row>
  </sheetData>
  <sheetProtection algorithmName="SHA-512" hashValue="UGK7PA5uSKr6BGtOqNuAjivRDlxeKV0aGnOR341aTVxS/3qM91QKOoFHX5WmEtBqdN0T6TimEYVtRyWFlH+zVQ==" saltValue="RdAUp7vO5IYyuhACiLjXyA==" spinCount="100000" sheet="1" objects="1" scenarios="1"/>
  <mergeCells count="1">
    <mergeCell ref="A1:F1"/>
  </mergeCells>
  <phoneticPr fontId="1"/>
  <dataValidations count="3">
    <dataValidation type="date" imeMode="off" operator="greaterThan" allowBlank="1" showInputMessage="1" showErrorMessage="1" sqref="A4:A103" xr:uid="{00000000-0002-0000-0100-000000000000}">
      <formula1>43831</formula1>
    </dataValidation>
    <dataValidation type="whole" imeMode="off" allowBlank="1" showInputMessage="1" showErrorMessage="1" sqref="C4:D103" xr:uid="{00000000-0002-0000-0100-000001000000}">
      <formula1>1</formula1>
      <formula2>5000000</formula2>
    </dataValidation>
    <dataValidation type="textLength" imeMode="on" allowBlank="1" showInputMessage="1" showErrorMessage="1" sqref="F4:F103" xr:uid="{00000000-0002-0000-0100-000002000000}">
      <formula1>1</formula1>
      <formula2>30</formula2>
    </dataValidation>
  </dataValidations>
  <pageMargins left="0.52" right="0.26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00000000-0002-0000-0100-000003000000}">
          <x14:formula1>
            <xm:f>科目別集計!$J$5:$J$12</xm:f>
          </x14:formula1>
          <xm:sqref>B4:B103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workbookViewId="0">
      <selection sqref="A1:D1"/>
    </sheetView>
  </sheetViews>
  <sheetFormatPr defaultRowHeight="19.5" x14ac:dyDescent="0.45"/>
  <cols>
    <col min="1" max="1" width="12.69921875" customWidth="1"/>
    <col min="2" max="2" width="9.69921875" customWidth="1"/>
    <col min="3" max="4" width="12.69921875" customWidth="1"/>
  </cols>
  <sheetData>
    <row r="1" spans="1:4" ht="24.75" x14ac:dyDescent="0.45">
      <c r="A1" s="113" t="s">
        <v>86</v>
      </c>
      <c r="B1" s="113"/>
      <c r="C1" s="113"/>
      <c r="D1" s="113"/>
    </row>
    <row r="2" spans="1:4" ht="20.25" thickBot="1" x14ac:dyDescent="0.5"/>
    <row r="3" spans="1:4" ht="20.25" thickBot="1" x14ac:dyDescent="0.5">
      <c r="A3" s="3" t="s">
        <v>88</v>
      </c>
      <c r="B3" s="94" t="s">
        <v>89</v>
      </c>
      <c r="C3" s="4" t="s">
        <v>90</v>
      </c>
      <c r="D3" s="5" t="s">
        <v>87</v>
      </c>
    </row>
    <row r="4" spans="1:4" ht="20.25" thickTop="1" x14ac:dyDescent="0.45">
      <c r="A4" s="95"/>
      <c r="B4" s="96"/>
      <c r="C4" s="91"/>
      <c r="D4" s="88" t="str">
        <f>IF(C4="","",#REF!)</f>
        <v/>
      </c>
    </row>
    <row r="5" spans="1:4" x14ac:dyDescent="0.45">
      <c r="A5" s="97"/>
      <c r="B5" s="98"/>
      <c r="C5" s="92"/>
      <c r="D5" s="88" t="str">
        <f>IF(C5="","",#REF!)</f>
        <v/>
      </c>
    </row>
    <row r="6" spans="1:4" x14ac:dyDescent="0.45">
      <c r="A6" s="97"/>
      <c r="B6" s="98"/>
      <c r="C6" s="92"/>
      <c r="D6" s="88" t="str">
        <f>IF(C6="","",#REF!)</f>
        <v/>
      </c>
    </row>
    <row r="7" spans="1:4" x14ac:dyDescent="0.45">
      <c r="A7" s="97"/>
      <c r="B7" s="98"/>
      <c r="C7" s="92"/>
      <c r="D7" s="88" t="str">
        <f>IF(C7="","",#REF!)</f>
        <v/>
      </c>
    </row>
    <row r="8" spans="1:4" ht="20.25" thickBot="1" x14ac:dyDescent="0.5">
      <c r="A8" s="99"/>
      <c r="B8" s="100"/>
      <c r="C8" s="93"/>
      <c r="D8" s="89" t="str">
        <f>IF(C8="","",#REF!)</f>
        <v/>
      </c>
    </row>
    <row r="9" spans="1:4" ht="21" thickTop="1" thickBot="1" x14ac:dyDescent="0.5">
      <c r="A9" s="114" t="s">
        <v>20</v>
      </c>
      <c r="B9" s="115"/>
      <c r="C9" s="90">
        <f>SUM(C4:C8)</f>
        <v>0</v>
      </c>
      <c r="D9" s="101"/>
    </row>
  </sheetData>
  <sheetProtection algorithmName="SHA-512" hashValue="u0sLtuXgGjwkE0KXBuRXJxoncE1SOH8XJ6ziLc4yEIfE5UuR4OxkN53am+gMYcjechD3tPA1B8Mrk3oZ1pwu6g==" saltValue="ZBKyepNfev7+I1/4VOkJlA==" spinCount="100000" sheet="1" objects="1" scenarios="1"/>
  <mergeCells count="2">
    <mergeCell ref="A1:D1"/>
    <mergeCell ref="A9:B9"/>
  </mergeCells>
  <phoneticPr fontId="1"/>
  <dataValidations count="3">
    <dataValidation type="textLength" imeMode="off" allowBlank="1" showInputMessage="1" showErrorMessage="1" sqref="A4:A8" xr:uid="{00000000-0002-0000-0200-000000000000}">
      <formula1>1</formula1>
      <formula2>10</formula2>
    </dataValidation>
    <dataValidation type="date" imeMode="off" operator="greaterThan" allowBlank="1" showInputMessage="1" showErrorMessage="1" sqref="B4:B8" xr:uid="{00000000-0002-0000-0200-000001000000}">
      <formula1>43831</formula1>
    </dataValidation>
    <dataValidation type="whole" imeMode="off" allowBlank="1" showInputMessage="1" showErrorMessage="1" sqref="C4:C8" xr:uid="{00000000-0002-0000-0200-000002000000}">
      <formula1>0</formula1>
      <formula2>20000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0D1F-0FDF-49EC-8566-9A3BFD36F766}">
  <sheetPr>
    <tabColor rgb="FFFFFF00"/>
  </sheetPr>
  <dimension ref="A1:L19"/>
  <sheetViews>
    <sheetView tabSelected="1" workbookViewId="0">
      <selection sqref="A1:L1"/>
    </sheetView>
  </sheetViews>
  <sheetFormatPr defaultRowHeight="19.5" x14ac:dyDescent="0.45"/>
  <cols>
    <col min="2" max="4" width="9.69921875" customWidth="1"/>
    <col min="5" max="5" width="1.69921875" customWidth="1"/>
    <col min="6" max="6" width="10.296875" customWidth="1"/>
    <col min="7" max="8" width="9.69921875" customWidth="1"/>
    <col min="9" max="9" width="1.69921875" customWidth="1"/>
    <col min="11" max="12" width="9.69921875" customWidth="1"/>
    <col min="13" max="13" width="1.69921875" customWidth="1"/>
  </cols>
  <sheetData>
    <row r="1" spans="1:12" ht="24.75" x14ac:dyDescent="0.45">
      <c r="A1" s="113" t="s">
        <v>13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thickBot="1" x14ac:dyDescent="0.5">
      <c r="A3" s="118" t="s">
        <v>91</v>
      </c>
      <c r="B3" s="119"/>
      <c r="C3" s="119"/>
      <c r="D3" s="119"/>
      <c r="F3" s="120" t="s">
        <v>6</v>
      </c>
      <c r="G3" s="121"/>
      <c r="H3" s="121"/>
      <c r="J3" s="118" t="s">
        <v>112</v>
      </c>
      <c r="K3" s="119"/>
      <c r="L3" s="119"/>
    </row>
    <row r="4" spans="1:12" ht="20.25" thickBot="1" x14ac:dyDescent="0.5">
      <c r="A4" s="9"/>
      <c r="B4" s="4" t="s">
        <v>17</v>
      </c>
      <c r="C4" s="4" t="s">
        <v>19</v>
      </c>
      <c r="D4" s="5" t="s">
        <v>18</v>
      </c>
      <c r="F4" s="3" t="s">
        <v>22</v>
      </c>
      <c r="G4" s="4" t="s">
        <v>66</v>
      </c>
      <c r="H4" s="5" t="s">
        <v>67</v>
      </c>
      <c r="J4" s="3" t="s">
        <v>22</v>
      </c>
      <c r="K4" s="4" t="s">
        <v>114</v>
      </c>
      <c r="L4" s="5" t="s">
        <v>113</v>
      </c>
    </row>
    <row r="5" spans="1:12" ht="20.25" thickTop="1" x14ac:dyDescent="0.45">
      <c r="A5" s="8" t="s">
        <v>16</v>
      </c>
      <c r="B5" s="70">
        <v>10000</v>
      </c>
      <c r="C5" s="80">
        <f>G19-H19-K8+L11</f>
        <v>0</v>
      </c>
      <c r="D5" s="31">
        <f>B5+C5</f>
        <v>10000</v>
      </c>
      <c r="F5" s="8" t="s">
        <v>68</v>
      </c>
      <c r="G5" s="29">
        <f>SUMIF(伝票処理!$D$4:$D$103,$F5,伝票処理!$E$4:$E$103)</f>
        <v>0</v>
      </c>
      <c r="H5" s="33" t="s">
        <v>21</v>
      </c>
      <c r="J5" s="8" t="s">
        <v>68</v>
      </c>
      <c r="K5" s="108">
        <f>SUMIF(通帳処理!$B$4:$B$103,$J5,通帳処理!C$4:C$103)</f>
        <v>0</v>
      </c>
      <c r="L5" s="33" t="s">
        <v>115</v>
      </c>
    </row>
    <row r="6" spans="1:12" ht="20.25" thickBot="1" x14ac:dyDescent="0.5">
      <c r="A6" s="7" t="s">
        <v>14</v>
      </c>
      <c r="B6" s="71">
        <v>500000</v>
      </c>
      <c r="C6" s="81">
        <f>K13-L13</f>
        <v>0</v>
      </c>
      <c r="D6" s="32">
        <f>B6+C6</f>
        <v>500000</v>
      </c>
      <c r="F6" s="83" t="s">
        <v>69</v>
      </c>
      <c r="G6" s="85">
        <f>SUMIF(伝票処理!$D$4:$D$103,$F6,伝票処理!$E$4:$E$103)</f>
        <v>0</v>
      </c>
      <c r="H6" s="86" t="s">
        <v>21</v>
      </c>
      <c r="J6" s="7" t="s">
        <v>27</v>
      </c>
      <c r="K6" s="107">
        <f>SUMIF(通帳処理!$B$4:$B$103,$J6,通帳処理!C$4:C$103)</f>
        <v>0</v>
      </c>
      <c r="L6" s="38" t="s">
        <v>115</v>
      </c>
    </row>
    <row r="7" spans="1:12" x14ac:dyDescent="0.45">
      <c r="A7" s="7"/>
      <c r="B7" s="71"/>
      <c r="C7" s="81"/>
      <c r="D7" s="32"/>
      <c r="F7" s="8" t="s">
        <v>70</v>
      </c>
      <c r="G7" s="84" t="s">
        <v>21</v>
      </c>
      <c r="H7" s="31">
        <f>SUMIF(伝票処理!$D$4:$D$103,$F7,伝票処理!$E$4:$E$103)</f>
        <v>0</v>
      </c>
      <c r="J7" s="7" t="s">
        <v>69</v>
      </c>
      <c r="K7" s="107">
        <f>SUMIF(通帳処理!$B$4:$B$103,$J7,通帳処理!C$4:C$103)</f>
        <v>0</v>
      </c>
      <c r="L7" s="38" t="s">
        <v>115</v>
      </c>
    </row>
    <row r="8" spans="1:12" x14ac:dyDescent="0.45">
      <c r="A8" s="122" t="s">
        <v>98</v>
      </c>
      <c r="B8" s="123"/>
      <c r="C8" s="123"/>
      <c r="D8" s="31">
        <f>SUM(D5:D7)</f>
        <v>510000</v>
      </c>
      <c r="F8" s="7" t="s">
        <v>71</v>
      </c>
      <c r="G8" s="34" t="s">
        <v>21</v>
      </c>
      <c r="H8" s="31">
        <f>SUMIF(伝票処理!$D$4:$D$103,$F8,伝票処理!$E$4:$E$103)</f>
        <v>0</v>
      </c>
      <c r="J8" s="7" t="s">
        <v>78</v>
      </c>
      <c r="K8" s="107">
        <f>SUMIF(通帳処理!$B$4:$B$103,$J8,通帳処理!C$4:C$103)</f>
        <v>0</v>
      </c>
      <c r="L8" s="38" t="s">
        <v>115</v>
      </c>
    </row>
    <row r="9" spans="1:12" ht="20.25" thickBot="1" x14ac:dyDescent="0.5">
      <c r="A9" s="10" t="s">
        <v>15</v>
      </c>
      <c r="B9" s="74">
        <v>100000</v>
      </c>
      <c r="C9" s="82">
        <f>L12-K9+C12</f>
        <v>0</v>
      </c>
      <c r="D9" s="36">
        <f>B9+C9</f>
        <v>100000</v>
      </c>
      <c r="F9" s="7" t="s">
        <v>72</v>
      </c>
      <c r="G9" s="34" t="s">
        <v>21</v>
      </c>
      <c r="H9" s="31">
        <f>SUMIF(伝票処理!$D$4:$D$103,$F9,伝票処理!$E$4:$E$103)</f>
        <v>0</v>
      </c>
      <c r="J9" s="83" t="s">
        <v>80</v>
      </c>
      <c r="K9" s="109">
        <f>SUMIF(通帳処理!$B$4:$B$103,$J9,通帳処理!C$4:C$103)</f>
        <v>0</v>
      </c>
      <c r="L9" s="86" t="s">
        <v>115</v>
      </c>
    </row>
    <row r="10" spans="1:12" ht="21" thickTop="1" thickBot="1" x14ac:dyDescent="0.5">
      <c r="A10" s="11" t="s">
        <v>93</v>
      </c>
      <c r="B10" s="30">
        <f>SUM(B5:B7)+B9</f>
        <v>610000</v>
      </c>
      <c r="C10" s="30">
        <f>SUM(C5:C7)+C9</f>
        <v>0</v>
      </c>
      <c r="D10" s="37">
        <f>B10+C10</f>
        <v>610000</v>
      </c>
      <c r="F10" s="7" t="s">
        <v>108</v>
      </c>
      <c r="G10" s="34" t="s">
        <v>21</v>
      </c>
      <c r="H10" s="31">
        <f>SUMIF(伝票処理!$D$4:$D$103,$F10,伝票処理!$E$4:$E$103)</f>
        <v>0</v>
      </c>
      <c r="J10" s="8" t="s">
        <v>95</v>
      </c>
      <c r="K10" s="84" t="s">
        <v>115</v>
      </c>
      <c r="L10" s="111">
        <f>SUMIF(通帳処理!$B$4:$B$103,$J10,通帳処理!D$4:D$103)</f>
        <v>0</v>
      </c>
    </row>
    <row r="11" spans="1:12" ht="20.25" thickBot="1" x14ac:dyDescent="0.5">
      <c r="F11" s="7" t="s">
        <v>109</v>
      </c>
      <c r="G11" s="34" t="s">
        <v>21</v>
      </c>
      <c r="H11" s="31">
        <f>SUMIF(伝票処理!$D$4:$D$103,$F11,伝票処理!$E$4:$E$103)</f>
        <v>0</v>
      </c>
      <c r="J11" s="7" t="s">
        <v>79</v>
      </c>
      <c r="K11" s="34" t="s">
        <v>115</v>
      </c>
      <c r="L11" s="110">
        <f>SUMIF(通帳処理!$B$4:$B$103,$J11,通帳処理!D$4:D$103)</f>
        <v>0</v>
      </c>
    </row>
    <row r="12" spans="1:12" ht="20.25" thickBot="1" x14ac:dyDescent="0.5">
      <c r="A12" s="116" t="s">
        <v>92</v>
      </c>
      <c r="B12" s="117"/>
      <c r="C12" s="102">
        <f>定期利息!C9</f>
        <v>0</v>
      </c>
      <c r="F12" s="8" t="s">
        <v>73</v>
      </c>
      <c r="G12" s="34" t="s">
        <v>21</v>
      </c>
      <c r="H12" s="31">
        <f>SUMIF(伝票処理!$D$4:$D$103,$F12,伝票処理!$E$4:$E$103)</f>
        <v>0</v>
      </c>
      <c r="J12" s="10" t="s">
        <v>81</v>
      </c>
      <c r="K12" s="35" t="s">
        <v>115</v>
      </c>
      <c r="L12" s="112">
        <f>SUMIF(通帳処理!$B$4:$B$103,$J12,通帳処理!D$4:D$103)</f>
        <v>0</v>
      </c>
    </row>
    <row r="13" spans="1:12" ht="20.25" thickBot="1" x14ac:dyDescent="0.5">
      <c r="F13" s="7" t="s">
        <v>74</v>
      </c>
      <c r="G13" s="84" t="s">
        <v>21</v>
      </c>
      <c r="H13" s="31">
        <f>SUMIF(伝票処理!$D$4:$D$103,$F13,伝票処理!$E$4:$E$103)</f>
        <v>0</v>
      </c>
      <c r="J13" s="11" t="s">
        <v>20</v>
      </c>
      <c r="K13" s="39">
        <f>SUM(K5:K12)</f>
        <v>0</v>
      </c>
      <c r="L13" s="87">
        <f>SUM(L5:L12)</f>
        <v>0</v>
      </c>
    </row>
    <row r="14" spans="1:12" x14ac:dyDescent="0.45">
      <c r="F14" s="7" t="s">
        <v>75</v>
      </c>
      <c r="G14" s="34" t="s">
        <v>21</v>
      </c>
      <c r="H14" s="31">
        <f>SUMIF(伝票処理!$D$4:$D$103,$F14,伝票処理!$E$4:$E$103)</f>
        <v>0</v>
      </c>
    </row>
    <row r="15" spans="1:12" x14ac:dyDescent="0.45">
      <c r="F15" s="7" t="s">
        <v>110</v>
      </c>
      <c r="G15" s="34" t="s">
        <v>21</v>
      </c>
      <c r="H15" s="31">
        <f>SUMIF(伝票処理!$D$4:$D$103,$F15,伝票処理!$E$4:$E$103)</f>
        <v>0</v>
      </c>
    </row>
    <row r="16" spans="1:12" x14ac:dyDescent="0.45">
      <c r="F16" s="7" t="s">
        <v>76</v>
      </c>
      <c r="G16" s="34" t="s">
        <v>21</v>
      </c>
      <c r="H16" s="31">
        <f>SUMIF(伝票処理!$D$4:$D$103,$F16,伝票処理!$E$4:$E$103)</f>
        <v>0</v>
      </c>
    </row>
    <row r="17" spans="6:12" x14ac:dyDescent="0.45">
      <c r="F17" s="7" t="s">
        <v>77</v>
      </c>
      <c r="G17" s="34" t="s">
        <v>21</v>
      </c>
      <c r="H17" s="31">
        <f>SUMIF(伝票処理!$D$4:$D$103,$F17,伝票処理!$E$4:$E$103)</f>
        <v>0</v>
      </c>
    </row>
    <row r="18" spans="6:12" ht="20.25" thickBot="1" x14ac:dyDescent="0.5">
      <c r="F18" s="10" t="s">
        <v>111</v>
      </c>
      <c r="G18" s="35" t="s">
        <v>21</v>
      </c>
      <c r="H18" s="36">
        <f>SUMIF(伝票処理!$D$4:$D$103,$F18,伝票処理!$E$4:$E$103)</f>
        <v>0</v>
      </c>
      <c r="J18" s="1"/>
      <c r="K18" s="12"/>
      <c r="L18" s="13"/>
    </row>
    <row r="19" spans="6:12" ht="21" thickTop="1" thickBot="1" x14ac:dyDescent="0.5">
      <c r="F19" s="11" t="s">
        <v>20</v>
      </c>
      <c r="G19" s="72">
        <f>SUM(G5:G6)</f>
        <v>0</v>
      </c>
      <c r="H19" s="73">
        <f>SUM(H7:H18)</f>
        <v>0</v>
      </c>
      <c r="J19" s="1"/>
      <c r="K19" s="13"/>
      <c r="L19" s="13"/>
    </row>
  </sheetData>
  <sheetProtection algorithmName="SHA-512" hashValue="WmHgmc1pRujA1Pj12GZPkFzaCvrwSznddGbAsnOVaJ9lbTr/WJvXGi6/5Ug4Kn/x+WMUoRklnbmiD3VRmqUBzA==" saltValue="gOB8SgV48Ygd87np/QN73w==" spinCount="100000" sheet="1" objects="1" scenarios="1"/>
  <mergeCells count="6">
    <mergeCell ref="A12:B12"/>
    <mergeCell ref="A1:L1"/>
    <mergeCell ref="A3:D3"/>
    <mergeCell ref="F3:H3"/>
    <mergeCell ref="J3:L3"/>
    <mergeCell ref="A8:C8"/>
  </mergeCells>
  <phoneticPr fontId="1"/>
  <pageMargins left="0.63" right="0.3" top="0.84" bottom="0.39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2A56-42A0-4E66-94BF-6D538D51C274}">
  <dimension ref="A1:F33"/>
  <sheetViews>
    <sheetView workbookViewId="0">
      <selection activeCell="A2" sqref="A2:F2"/>
    </sheetView>
  </sheetViews>
  <sheetFormatPr defaultColWidth="8.796875" defaultRowHeight="22.5" x14ac:dyDescent="0.45"/>
  <cols>
    <col min="1" max="1" width="3.796875" style="14" customWidth="1"/>
    <col min="2" max="5" width="11.69921875" style="14" customWidth="1"/>
    <col min="6" max="6" width="20.296875" style="14" customWidth="1"/>
    <col min="7" max="16384" width="8.796875" style="14"/>
  </cols>
  <sheetData>
    <row r="1" spans="1:6" x14ac:dyDescent="0.45">
      <c r="A1" t="s">
        <v>96</v>
      </c>
      <c r="B1" s="40"/>
    </row>
    <row r="2" spans="1:6" ht="28.5" x14ac:dyDescent="0.45">
      <c r="A2" s="126" t="s">
        <v>85</v>
      </c>
      <c r="B2" s="127"/>
      <c r="C2" s="127"/>
      <c r="D2" s="127"/>
      <c r="E2" s="127"/>
      <c r="F2" s="127"/>
    </row>
    <row r="3" spans="1:6" ht="13.5" customHeight="1" thickBot="1" x14ac:dyDescent="0.5"/>
    <row r="4" spans="1:6" ht="23.25" thickBot="1" x14ac:dyDescent="0.5">
      <c r="A4" s="128" t="s">
        <v>30</v>
      </c>
      <c r="B4" s="18" t="s">
        <v>22</v>
      </c>
      <c r="C4" s="16" t="s">
        <v>23</v>
      </c>
      <c r="D4" s="16" t="s">
        <v>24</v>
      </c>
      <c r="E4" s="16" t="s">
        <v>25</v>
      </c>
      <c r="F4" s="17" t="s">
        <v>26</v>
      </c>
    </row>
    <row r="5" spans="1:6" ht="23.25" thickTop="1" x14ac:dyDescent="0.45">
      <c r="A5" s="129"/>
      <c r="B5" s="19" t="s">
        <v>8</v>
      </c>
      <c r="C5" s="25">
        <v>500000</v>
      </c>
      <c r="D5" s="25">
        <f>科目別集計!G5+科目別集計!K5</f>
        <v>0</v>
      </c>
      <c r="E5" s="25">
        <f>D5-C5</f>
        <v>-500000</v>
      </c>
      <c r="F5" s="75"/>
    </row>
    <row r="6" spans="1:6" x14ac:dyDescent="0.45">
      <c r="A6" s="129"/>
      <c r="B6" s="20" t="s">
        <v>97</v>
      </c>
      <c r="C6" s="26">
        <v>1000000</v>
      </c>
      <c r="D6" s="26">
        <f>科目別集計!K6</f>
        <v>0</v>
      </c>
      <c r="E6" s="25">
        <f t="shared" ref="E6:E8" si="0">D6-C6</f>
        <v>-1000000</v>
      </c>
      <c r="F6" s="76"/>
    </row>
    <row r="7" spans="1:6" x14ac:dyDescent="0.45">
      <c r="A7" s="129"/>
      <c r="B7" s="20" t="s">
        <v>1</v>
      </c>
      <c r="C7" s="26">
        <v>0</v>
      </c>
      <c r="D7" s="26">
        <f>科目別集計!G6+科目別集計!K7</f>
        <v>0</v>
      </c>
      <c r="E7" s="25">
        <f t="shared" si="0"/>
        <v>0</v>
      </c>
      <c r="F7" s="76"/>
    </row>
    <row r="8" spans="1:6" ht="23.25" thickBot="1" x14ac:dyDescent="0.5">
      <c r="A8" s="129"/>
      <c r="B8" s="21" t="s">
        <v>28</v>
      </c>
      <c r="C8" s="27">
        <v>100000</v>
      </c>
      <c r="D8" s="27">
        <f>C8</f>
        <v>100000</v>
      </c>
      <c r="E8" s="27">
        <f t="shared" si="0"/>
        <v>0</v>
      </c>
      <c r="F8" s="77"/>
    </row>
    <row r="9" spans="1:6" ht="24" thickTop="1" thickBot="1" x14ac:dyDescent="0.5">
      <c r="A9" s="130"/>
      <c r="B9" s="22" t="s">
        <v>29</v>
      </c>
      <c r="C9" s="28">
        <f>SUM(C5:C8)</f>
        <v>1600000</v>
      </c>
      <c r="D9" s="28">
        <f>SUM(D5:D8)</f>
        <v>100000</v>
      </c>
      <c r="E9" s="28">
        <f>SUM(E5:E8)</f>
        <v>-1500000</v>
      </c>
      <c r="F9" s="78"/>
    </row>
    <row r="10" spans="1:6" ht="11.25" customHeight="1" thickBot="1" x14ac:dyDescent="0.5"/>
    <row r="11" spans="1:6" ht="23.25" thickBot="1" x14ac:dyDescent="0.5">
      <c r="A11" s="131" t="s">
        <v>32</v>
      </c>
      <c r="B11" s="16" t="s">
        <v>22</v>
      </c>
      <c r="C11" s="16" t="s">
        <v>23</v>
      </c>
      <c r="D11" s="16" t="s">
        <v>24</v>
      </c>
      <c r="E11" s="16" t="s">
        <v>31</v>
      </c>
      <c r="F11" s="17" t="s">
        <v>26</v>
      </c>
    </row>
    <row r="12" spans="1:6" ht="23.25" thickTop="1" x14ac:dyDescent="0.45">
      <c r="A12" s="132"/>
      <c r="B12" s="23" t="s">
        <v>70</v>
      </c>
      <c r="C12" s="25">
        <v>100000</v>
      </c>
      <c r="D12" s="25">
        <f>科目別集計!H7</f>
        <v>0</v>
      </c>
      <c r="E12" s="25">
        <f>C12-D12</f>
        <v>100000</v>
      </c>
      <c r="F12" s="75"/>
    </row>
    <row r="13" spans="1:6" x14ac:dyDescent="0.45">
      <c r="A13" s="132"/>
      <c r="B13" s="15" t="s">
        <v>71</v>
      </c>
      <c r="C13" s="26">
        <v>100000</v>
      </c>
      <c r="D13" s="25">
        <f>科目別集計!H8</f>
        <v>0</v>
      </c>
      <c r="E13" s="25">
        <f t="shared" ref="E13:E24" si="1">C13-D13</f>
        <v>100000</v>
      </c>
      <c r="F13" s="76"/>
    </row>
    <row r="14" spans="1:6" x14ac:dyDescent="0.45">
      <c r="A14" s="132"/>
      <c r="B14" s="15" t="s">
        <v>72</v>
      </c>
      <c r="C14" s="26">
        <v>100000</v>
      </c>
      <c r="D14" s="25">
        <f>科目別集計!H9</f>
        <v>0</v>
      </c>
      <c r="E14" s="25">
        <f t="shared" si="1"/>
        <v>100000</v>
      </c>
      <c r="F14" s="76"/>
    </row>
    <row r="15" spans="1:6" x14ac:dyDescent="0.45">
      <c r="A15" s="132"/>
      <c r="B15" s="15" t="s">
        <v>108</v>
      </c>
      <c r="C15" s="26">
        <v>100000</v>
      </c>
      <c r="D15" s="25">
        <f>科目別集計!H10</f>
        <v>0</v>
      </c>
      <c r="E15" s="25">
        <f t="shared" si="1"/>
        <v>100000</v>
      </c>
      <c r="F15" s="76"/>
    </row>
    <row r="16" spans="1:6" x14ac:dyDescent="0.45">
      <c r="A16" s="132"/>
      <c r="B16" s="15" t="s">
        <v>109</v>
      </c>
      <c r="C16" s="26">
        <v>100000</v>
      </c>
      <c r="D16" s="25">
        <f>科目別集計!H11+科目別集計!L10</f>
        <v>0</v>
      </c>
      <c r="E16" s="25">
        <f t="shared" si="1"/>
        <v>100000</v>
      </c>
      <c r="F16" s="76"/>
    </row>
    <row r="17" spans="1:6" x14ac:dyDescent="0.45">
      <c r="A17" s="132"/>
      <c r="B17" s="15" t="s">
        <v>73</v>
      </c>
      <c r="C17" s="26">
        <v>100000</v>
      </c>
      <c r="D17" s="25">
        <f>科目別集計!H12</f>
        <v>0</v>
      </c>
      <c r="E17" s="25">
        <f t="shared" si="1"/>
        <v>100000</v>
      </c>
      <c r="F17" s="76"/>
    </row>
    <row r="18" spans="1:6" x14ac:dyDescent="0.45">
      <c r="A18" s="132"/>
      <c r="B18" s="15" t="s">
        <v>74</v>
      </c>
      <c r="C18" s="26">
        <v>100000</v>
      </c>
      <c r="D18" s="25">
        <f>科目別集計!H13</f>
        <v>0</v>
      </c>
      <c r="E18" s="25">
        <f t="shared" si="1"/>
        <v>100000</v>
      </c>
      <c r="F18" s="76"/>
    </row>
    <row r="19" spans="1:6" x14ac:dyDescent="0.45">
      <c r="A19" s="132"/>
      <c r="B19" s="15" t="s">
        <v>75</v>
      </c>
      <c r="C19" s="26">
        <v>100000</v>
      </c>
      <c r="D19" s="25">
        <f>科目別集計!H14</f>
        <v>0</v>
      </c>
      <c r="E19" s="25">
        <f t="shared" si="1"/>
        <v>100000</v>
      </c>
      <c r="F19" s="76"/>
    </row>
    <row r="20" spans="1:6" x14ac:dyDescent="0.45">
      <c r="A20" s="132"/>
      <c r="B20" s="15" t="s">
        <v>110</v>
      </c>
      <c r="C20" s="26">
        <v>100000</v>
      </c>
      <c r="D20" s="25">
        <f>科目別集計!H15</f>
        <v>0</v>
      </c>
      <c r="E20" s="25">
        <f t="shared" si="1"/>
        <v>100000</v>
      </c>
      <c r="F20" s="76"/>
    </row>
    <row r="21" spans="1:6" x14ac:dyDescent="0.45">
      <c r="A21" s="132"/>
      <c r="B21" s="15" t="s">
        <v>76</v>
      </c>
      <c r="C21" s="26">
        <v>100000</v>
      </c>
      <c r="D21" s="25">
        <f>科目別集計!H16</f>
        <v>0</v>
      </c>
      <c r="E21" s="25">
        <f t="shared" si="1"/>
        <v>100000</v>
      </c>
      <c r="F21" s="76"/>
    </row>
    <row r="22" spans="1:6" x14ac:dyDescent="0.45">
      <c r="A22" s="132"/>
      <c r="B22" s="15" t="s">
        <v>77</v>
      </c>
      <c r="C22" s="26">
        <v>100000</v>
      </c>
      <c r="D22" s="25">
        <f>科目別集計!H17</f>
        <v>0</v>
      </c>
      <c r="E22" s="25">
        <f t="shared" si="1"/>
        <v>100000</v>
      </c>
      <c r="F22" s="76"/>
    </row>
    <row r="23" spans="1:6" x14ac:dyDescent="0.45">
      <c r="A23" s="132"/>
      <c r="B23" s="15" t="s">
        <v>111</v>
      </c>
      <c r="C23" s="26">
        <v>100000</v>
      </c>
      <c r="D23" s="25">
        <f>科目別集計!H18</f>
        <v>0</v>
      </c>
      <c r="E23" s="25">
        <f t="shared" si="1"/>
        <v>100000</v>
      </c>
      <c r="F23" s="76"/>
    </row>
    <row r="24" spans="1:6" ht="23.25" thickBot="1" x14ac:dyDescent="0.5">
      <c r="A24" s="132"/>
      <c r="B24" s="105" t="s">
        <v>94</v>
      </c>
      <c r="C24" s="104">
        <f>C9-SUM(C12:C23)</f>
        <v>400000</v>
      </c>
      <c r="D24" s="104">
        <v>0</v>
      </c>
      <c r="E24" s="104">
        <f t="shared" si="1"/>
        <v>400000</v>
      </c>
      <c r="F24" s="103"/>
    </row>
    <row r="25" spans="1:6" ht="24" thickTop="1" thickBot="1" x14ac:dyDescent="0.5">
      <c r="A25" s="133"/>
      <c r="B25" s="24" t="s">
        <v>29</v>
      </c>
      <c r="C25" s="28">
        <f>SUM(C12:C24)</f>
        <v>1600000</v>
      </c>
      <c r="D25" s="28">
        <f>SUM(D12:D24)</f>
        <v>0</v>
      </c>
      <c r="E25" s="28">
        <f>SUM(E12:E24)</f>
        <v>1600000</v>
      </c>
      <c r="F25" s="79"/>
    </row>
    <row r="27" spans="1:6" x14ac:dyDescent="0.45">
      <c r="C27" s="14" t="s">
        <v>33</v>
      </c>
      <c r="D27" s="134">
        <f>D9</f>
        <v>100000</v>
      </c>
      <c r="E27" s="134"/>
    </row>
    <row r="28" spans="1:6" x14ac:dyDescent="0.45">
      <c r="C28" s="14" t="s">
        <v>34</v>
      </c>
      <c r="D28" s="134">
        <f>D25</f>
        <v>0</v>
      </c>
      <c r="E28" s="134"/>
    </row>
    <row r="29" spans="1:6" x14ac:dyDescent="0.45">
      <c r="C29" s="14" t="s">
        <v>35</v>
      </c>
      <c r="D29" s="134">
        <f>D27-D28</f>
        <v>100000</v>
      </c>
      <c r="E29" s="134"/>
    </row>
    <row r="31" spans="1:6" x14ac:dyDescent="0.45">
      <c r="B31" s="14" t="s">
        <v>36</v>
      </c>
    </row>
    <row r="32" spans="1:6" x14ac:dyDescent="0.45">
      <c r="B32" s="124">
        <v>45017</v>
      </c>
      <c r="C32" s="125"/>
    </row>
    <row r="33" spans="3:3" x14ac:dyDescent="0.45">
      <c r="C33" s="14" t="s">
        <v>105</v>
      </c>
    </row>
  </sheetData>
  <mergeCells count="7">
    <mergeCell ref="B32:C32"/>
    <mergeCell ref="A2:F2"/>
    <mergeCell ref="A4:A9"/>
    <mergeCell ref="A11:A25"/>
    <mergeCell ref="D27:E27"/>
    <mergeCell ref="D28:E28"/>
    <mergeCell ref="D29:E29"/>
  </mergeCells>
  <phoneticPr fontId="1"/>
  <pageMargins left="0.56000000000000005" right="0.28000000000000003" top="0.56999999999999995" bottom="0.43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8805-6C35-4750-9565-35A483BAB846}">
  <dimension ref="A1:C16"/>
  <sheetViews>
    <sheetView workbookViewId="0">
      <selection sqref="A1:C1"/>
    </sheetView>
  </sheetViews>
  <sheetFormatPr defaultRowHeight="19.5" x14ac:dyDescent="0.45"/>
  <cols>
    <col min="1" max="1" width="14.69921875" customWidth="1"/>
    <col min="2" max="2" width="3.796875" customWidth="1"/>
    <col min="3" max="3" width="14.69921875" customWidth="1"/>
    <col min="4" max="4" width="12" customWidth="1"/>
  </cols>
  <sheetData>
    <row r="1" spans="1:3" ht="24.75" x14ac:dyDescent="0.45">
      <c r="A1" s="113" t="s">
        <v>83</v>
      </c>
      <c r="B1" s="113"/>
      <c r="C1" s="113"/>
    </row>
    <row r="3" spans="1:3" ht="20.100000000000001" customHeight="1" x14ac:dyDescent="0.45">
      <c r="A3" s="1" t="s">
        <v>9</v>
      </c>
      <c r="C3" s="1" t="s">
        <v>82</v>
      </c>
    </row>
    <row r="4" spans="1:3" ht="20.100000000000001" customHeight="1" x14ac:dyDescent="0.45">
      <c r="A4" s="1" t="s">
        <v>7</v>
      </c>
      <c r="C4" s="2" t="s">
        <v>84</v>
      </c>
    </row>
    <row r="5" spans="1:3" ht="20.100000000000001" customHeight="1" x14ac:dyDescent="0.45">
      <c r="A5" s="1" t="s">
        <v>55</v>
      </c>
    </row>
    <row r="6" spans="1:3" ht="20.100000000000001" customHeight="1" x14ac:dyDescent="0.45">
      <c r="A6" s="1" t="s">
        <v>56</v>
      </c>
      <c r="C6" t="s">
        <v>99</v>
      </c>
    </row>
    <row r="7" spans="1:3" ht="20.100000000000001" customHeight="1" x14ac:dyDescent="0.45">
      <c r="A7" s="1" t="s">
        <v>57</v>
      </c>
      <c r="C7" t="s">
        <v>100</v>
      </c>
    </row>
    <row r="8" spans="1:3" ht="20.100000000000001" customHeight="1" x14ac:dyDescent="0.45">
      <c r="A8" s="1" t="s">
        <v>58</v>
      </c>
      <c r="C8" t="s">
        <v>101</v>
      </c>
    </row>
    <row r="9" spans="1:3" ht="20.100000000000001" customHeight="1" x14ac:dyDescent="0.45">
      <c r="A9" s="1" t="s">
        <v>0</v>
      </c>
      <c r="C9" t="s">
        <v>106</v>
      </c>
    </row>
    <row r="10" spans="1:3" ht="20.100000000000001" customHeight="1" x14ac:dyDescent="0.45">
      <c r="A10" s="1" t="s">
        <v>59</v>
      </c>
      <c r="C10" t="s">
        <v>107</v>
      </c>
    </row>
    <row r="11" spans="1:3" ht="20.100000000000001" customHeight="1" x14ac:dyDescent="0.45">
      <c r="A11" s="1" t="s">
        <v>60</v>
      </c>
    </row>
    <row r="12" spans="1:3" ht="20.100000000000001" customHeight="1" x14ac:dyDescent="0.45">
      <c r="A12" s="1" t="s">
        <v>61</v>
      </c>
    </row>
    <row r="13" spans="1:3" ht="20.100000000000001" customHeight="1" x14ac:dyDescent="0.45">
      <c r="A13" s="1" t="s">
        <v>62</v>
      </c>
    </row>
    <row r="14" spans="1:3" ht="20.100000000000001" customHeight="1" x14ac:dyDescent="0.45"/>
    <row r="15" spans="1:3" ht="20.100000000000001" customHeight="1" x14ac:dyDescent="0.45"/>
    <row r="16" spans="1:3" ht="20.100000000000001" customHeight="1" x14ac:dyDescent="0.45"/>
  </sheetData>
  <sheetProtection algorithmName="SHA-512" hashValue="WONvuSDoInNs1N4zmkxOZg/eQghckkE+5trfo3ozUimS5JlAgvxtefHHujo3pSwUd+AbqBuik39juLnrJFVnmQ==" saltValue="U2iWLlE4OXycEDABbGt2PA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view="pageBreakPreview" zoomScaleNormal="100" zoomScaleSheetLayoutView="100" workbookViewId="0">
      <selection sqref="A1:M1"/>
    </sheetView>
  </sheetViews>
  <sheetFormatPr defaultColWidth="7.09765625" defaultRowHeight="19.5" x14ac:dyDescent="0.45"/>
  <cols>
    <col min="1" max="1" width="2.5" style="41" customWidth="1"/>
    <col min="2" max="2" width="4.59765625" style="41" customWidth="1"/>
    <col min="3" max="4" width="2.19921875" style="41" customWidth="1"/>
    <col min="5" max="5" width="4.59765625" style="41" customWidth="1"/>
    <col min="6" max="6" width="3.5" style="41" customWidth="1"/>
    <col min="7" max="7" width="3" style="41" customWidth="1"/>
    <col min="8" max="8" width="3.5" style="41" customWidth="1"/>
    <col min="9" max="9" width="3" style="41" customWidth="1"/>
    <col min="10" max="10" width="3.5" style="41" customWidth="1"/>
    <col min="11" max="11" width="3" style="41" customWidth="1"/>
    <col min="12" max="12" width="3.796875" style="41" customWidth="1"/>
    <col min="13" max="13" width="3" style="41" customWidth="1"/>
    <col min="14" max="256" width="7.09765625" style="41"/>
    <col min="257" max="257" width="2.5" style="41" customWidth="1"/>
    <col min="258" max="258" width="4.59765625" style="41" customWidth="1"/>
    <col min="259" max="260" width="2.19921875" style="41" customWidth="1"/>
    <col min="261" max="261" width="4.59765625" style="41" customWidth="1"/>
    <col min="262" max="262" width="3.5" style="41" customWidth="1"/>
    <col min="263" max="263" width="3" style="41" customWidth="1"/>
    <col min="264" max="264" width="3.5" style="41" customWidth="1"/>
    <col min="265" max="265" width="3" style="41" customWidth="1"/>
    <col min="266" max="266" width="3.5" style="41" customWidth="1"/>
    <col min="267" max="267" width="3" style="41" customWidth="1"/>
    <col min="268" max="268" width="3.796875" style="41" customWidth="1"/>
    <col min="269" max="269" width="3" style="41" customWidth="1"/>
    <col min="270" max="512" width="7.09765625" style="41"/>
    <col min="513" max="513" width="2.5" style="41" customWidth="1"/>
    <col min="514" max="514" width="4.59765625" style="41" customWidth="1"/>
    <col min="515" max="516" width="2.19921875" style="41" customWidth="1"/>
    <col min="517" max="517" width="4.59765625" style="41" customWidth="1"/>
    <col min="518" max="518" width="3.5" style="41" customWidth="1"/>
    <col min="519" max="519" width="3" style="41" customWidth="1"/>
    <col min="520" max="520" width="3.5" style="41" customWidth="1"/>
    <col min="521" max="521" width="3" style="41" customWidth="1"/>
    <col min="522" max="522" width="3.5" style="41" customWidth="1"/>
    <col min="523" max="523" width="3" style="41" customWidth="1"/>
    <col min="524" max="524" width="3.796875" style="41" customWidth="1"/>
    <col min="525" max="525" width="3" style="41" customWidth="1"/>
    <col min="526" max="768" width="7.09765625" style="41"/>
    <col min="769" max="769" width="2.5" style="41" customWidth="1"/>
    <col min="770" max="770" width="4.59765625" style="41" customWidth="1"/>
    <col min="771" max="772" width="2.19921875" style="41" customWidth="1"/>
    <col min="773" max="773" width="4.59765625" style="41" customWidth="1"/>
    <col min="774" max="774" width="3.5" style="41" customWidth="1"/>
    <col min="775" max="775" width="3" style="41" customWidth="1"/>
    <col min="776" max="776" width="3.5" style="41" customWidth="1"/>
    <col min="777" max="777" width="3" style="41" customWidth="1"/>
    <col min="778" max="778" width="3.5" style="41" customWidth="1"/>
    <col min="779" max="779" width="3" style="41" customWidth="1"/>
    <col min="780" max="780" width="3.796875" style="41" customWidth="1"/>
    <col min="781" max="781" width="3" style="41" customWidth="1"/>
    <col min="782" max="1024" width="7.09765625" style="41"/>
    <col min="1025" max="1025" width="2.5" style="41" customWidth="1"/>
    <col min="1026" max="1026" width="4.59765625" style="41" customWidth="1"/>
    <col min="1027" max="1028" width="2.19921875" style="41" customWidth="1"/>
    <col min="1029" max="1029" width="4.59765625" style="41" customWidth="1"/>
    <col min="1030" max="1030" width="3.5" style="41" customWidth="1"/>
    <col min="1031" max="1031" width="3" style="41" customWidth="1"/>
    <col min="1032" max="1032" width="3.5" style="41" customWidth="1"/>
    <col min="1033" max="1033" width="3" style="41" customWidth="1"/>
    <col min="1034" max="1034" width="3.5" style="41" customWidth="1"/>
    <col min="1035" max="1035" width="3" style="41" customWidth="1"/>
    <col min="1036" max="1036" width="3.796875" style="41" customWidth="1"/>
    <col min="1037" max="1037" width="3" style="41" customWidth="1"/>
    <col min="1038" max="1280" width="7.09765625" style="41"/>
    <col min="1281" max="1281" width="2.5" style="41" customWidth="1"/>
    <col min="1282" max="1282" width="4.59765625" style="41" customWidth="1"/>
    <col min="1283" max="1284" width="2.19921875" style="41" customWidth="1"/>
    <col min="1285" max="1285" width="4.59765625" style="41" customWidth="1"/>
    <col min="1286" max="1286" width="3.5" style="41" customWidth="1"/>
    <col min="1287" max="1287" width="3" style="41" customWidth="1"/>
    <col min="1288" max="1288" width="3.5" style="41" customWidth="1"/>
    <col min="1289" max="1289" width="3" style="41" customWidth="1"/>
    <col min="1290" max="1290" width="3.5" style="41" customWidth="1"/>
    <col min="1291" max="1291" width="3" style="41" customWidth="1"/>
    <col min="1292" max="1292" width="3.796875" style="41" customWidth="1"/>
    <col min="1293" max="1293" width="3" style="41" customWidth="1"/>
    <col min="1294" max="1536" width="7.09765625" style="41"/>
    <col min="1537" max="1537" width="2.5" style="41" customWidth="1"/>
    <col min="1538" max="1538" width="4.59765625" style="41" customWidth="1"/>
    <col min="1539" max="1540" width="2.19921875" style="41" customWidth="1"/>
    <col min="1541" max="1541" width="4.59765625" style="41" customWidth="1"/>
    <col min="1542" max="1542" width="3.5" style="41" customWidth="1"/>
    <col min="1543" max="1543" width="3" style="41" customWidth="1"/>
    <col min="1544" max="1544" width="3.5" style="41" customWidth="1"/>
    <col min="1545" max="1545" width="3" style="41" customWidth="1"/>
    <col min="1546" max="1546" width="3.5" style="41" customWidth="1"/>
    <col min="1547" max="1547" width="3" style="41" customWidth="1"/>
    <col min="1548" max="1548" width="3.796875" style="41" customWidth="1"/>
    <col min="1549" max="1549" width="3" style="41" customWidth="1"/>
    <col min="1550" max="1792" width="7.09765625" style="41"/>
    <col min="1793" max="1793" width="2.5" style="41" customWidth="1"/>
    <col min="1794" max="1794" width="4.59765625" style="41" customWidth="1"/>
    <col min="1795" max="1796" width="2.19921875" style="41" customWidth="1"/>
    <col min="1797" max="1797" width="4.59765625" style="41" customWidth="1"/>
    <col min="1798" max="1798" width="3.5" style="41" customWidth="1"/>
    <col min="1799" max="1799" width="3" style="41" customWidth="1"/>
    <col min="1800" max="1800" width="3.5" style="41" customWidth="1"/>
    <col min="1801" max="1801" width="3" style="41" customWidth="1"/>
    <col min="1802" max="1802" width="3.5" style="41" customWidth="1"/>
    <col min="1803" max="1803" width="3" style="41" customWidth="1"/>
    <col min="1804" max="1804" width="3.796875" style="41" customWidth="1"/>
    <col min="1805" max="1805" width="3" style="41" customWidth="1"/>
    <col min="1806" max="2048" width="7.09765625" style="41"/>
    <col min="2049" max="2049" width="2.5" style="41" customWidth="1"/>
    <col min="2050" max="2050" width="4.59765625" style="41" customWidth="1"/>
    <col min="2051" max="2052" width="2.19921875" style="41" customWidth="1"/>
    <col min="2053" max="2053" width="4.59765625" style="41" customWidth="1"/>
    <col min="2054" max="2054" width="3.5" style="41" customWidth="1"/>
    <col min="2055" max="2055" width="3" style="41" customWidth="1"/>
    <col min="2056" max="2056" width="3.5" style="41" customWidth="1"/>
    <col min="2057" max="2057" width="3" style="41" customWidth="1"/>
    <col min="2058" max="2058" width="3.5" style="41" customWidth="1"/>
    <col min="2059" max="2059" width="3" style="41" customWidth="1"/>
    <col min="2060" max="2060" width="3.796875" style="41" customWidth="1"/>
    <col min="2061" max="2061" width="3" style="41" customWidth="1"/>
    <col min="2062" max="2304" width="7.09765625" style="41"/>
    <col min="2305" max="2305" width="2.5" style="41" customWidth="1"/>
    <col min="2306" max="2306" width="4.59765625" style="41" customWidth="1"/>
    <col min="2307" max="2308" width="2.19921875" style="41" customWidth="1"/>
    <col min="2309" max="2309" width="4.59765625" style="41" customWidth="1"/>
    <col min="2310" max="2310" width="3.5" style="41" customWidth="1"/>
    <col min="2311" max="2311" width="3" style="41" customWidth="1"/>
    <col min="2312" max="2312" width="3.5" style="41" customWidth="1"/>
    <col min="2313" max="2313" width="3" style="41" customWidth="1"/>
    <col min="2314" max="2314" width="3.5" style="41" customWidth="1"/>
    <col min="2315" max="2315" width="3" style="41" customWidth="1"/>
    <col min="2316" max="2316" width="3.796875" style="41" customWidth="1"/>
    <col min="2317" max="2317" width="3" style="41" customWidth="1"/>
    <col min="2318" max="2560" width="7.09765625" style="41"/>
    <col min="2561" max="2561" width="2.5" style="41" customWidth="1"/>
    <col min="2562" max="2562" width="4.59765625" style="41" customWidth="1"/>
    <col min="2563" max="2564" width="2.19921875" style="41" customWidth="1"/>
    <col min="2565" max="2565" width="4.59765625" style="41" customWidth="1"/>
    <col min="2566" max="2566" width="3.5" style="41" customWidth="1"/>
    <col min="2567" max="2567" width="3" style="41" customWidth="1"/>
    <col min="2568" max="2568" width="3.5" style="41" customWidth="1"/>
    <col min="2569" max="2569" width="3" style="41" customWidth="1"/>
    <col min="2570" max="2570" width="3.5" style="41" customWidth="1"/>
    <col min="2571" max="2571" width="3" style="41" customWidth="1"/>
    <col min="2572" max="2572" width="3.796875" style="41" customWidth="1"/>
    <col min="2573" max="2573" width="3" style="41" customWidth="1"/>
    <col min="2574" max="2816" width="7.09765625" style="41"/>
    <col min="2817" max="2817" width="2.5" style="41" customWidth="1"/>
    <col min="2818" max="2818" width="4.59765625" style="41" customWidth="1"/>
    <col min="2819" max="2820" width="2.19921875" style="41" customWidth="1"/>
    <col min="2821" max="2821" width="4.59765625" style="41" customWidth="1"/>
    <col min="2822" max="2822" width="3.5" style="41" customWidth="1"/>
    <col min="2823" max="2823" width="3" style="41" customWidth="1"/>
    <col min="2824" max="2824" width="3.5" style="41" customWidth="1"/>
    <col min="2825" max="2825" width="3" style="41" customWidth="1"/>
    <col min="2826" max="2826" width="3.5" style="41" customWidth="1"/>
    <col min="2827" max="2827" width="3" style="41" customWidth="1"/>
    <col min="2828" max="2828" width="3.796875" style="41" customWidth="1"/>
    <col min="2829" max="2829" width="3" style="41" customWidth="1"/>
    <col min="2830" max="3072" width="7.09765625" style="41"/>
    <col min="3073" max="3073" width="2.5" style="41" customWidth="1"/>
    <col min="3074" max="3074" width="4.59765625" style="41" customWidth="1"/>
    <col min="3075" max="3076" width="2.19921875" style="41" customWidth="1"/>
    <col min="3077" max="3077" width="4.59765625" style="41" customWidth="1"/>
    <col min="3078" max="3078" width="3.5" style="41" customWidth="1"/>
    <col min="3079" max="3079" width="3" style="41" customWidth="1"/>
    <col min="3080" max="3080" width="3.5" style="41" customWidth="1"/>
    <col min="3081" max="3081" width="3" style="41" customWidth="1"/>
    <col min="3082" max="3082" width="3.5" style="41" customWidth="1"/>
    <col min="3083" max="3083" width="3" style="41" customWidth="1"/>
    <col min="3084" max="3084" width="3.796875" style="41" customWidth="1"/>
    <col min="3085" max="3085" width="3" style="41" customWidth="1"/>
    <col min="3086" max="3328" width="7.09765625" style="41"/>
    <col min="3329" max="3329" width="2.5" style="41" customWidth="1"/>
    <col min="3330" max="3330" width="4.59765625" style="41" customWidth="1"/>
    <col min="3331" max="3332" width="2.19921875" style="41" customWidth="1"/>
    <col min="3333" max="3333" width="4.59765625" style="41" customWidth="1"/>
    <col min="3334" max="3334" width="3.5" style="41" customWidth="1"/>
    <col min="3335" max="3335" width="3" style="41" customWidth="1"/>
    <col min="3336" max="3336" width="3.5" style="41" customWidth="1"/>
    <col min="3337" max="3337" width="3" style="41" customWidth="1"/>
    <col min="3338" max="3338" width="3.5" style="41" customWidth="1"/>
    <col min="3339" max="3339" width="3" style="41" customWidth="1"/>
    <col min="3340" max="3340" width="3.796875" style="41" customWidth="1"/>
    <col min="3341" max="3341" width="3" style="41" customWidth="1"/>
    <col min="3342" max="3584" width="7.09765625" style="41"/>
    <col min="3585" max="3585" width="2.5" style="41" customWidth="1"/>
    <col min="3586" max="3586" width="4.59765625" style="41" customWidth="1"/>
    <col min="3587" max="3588" width="2.19921875" style="41" customWidth="1"/>
    <col min="3589" max="3589" width="4.59765625" style="41" customWidth="1"/>
    <col min="3590" max="3590" width="3.5" style="41" customWidth="1"/>
    <col min="3591" max="3591" width="3" style="41" customWidth="1"/>
    <col min="3592" max="3592" width="3.5" style="41" customWidth="1"/>
    <col min="3593" max="3593" width="3" style="41" customWidth="1"/>
    <col min="3594" max="3594" width="3.5" style="41" customWidth="1"/>
    <col min="3595" max="3595" width="3" style="41" customWidth="1"/>
    <col min="3596" max="3596" width="3.796875" style="41" customWidth="1"/>
    <col min="3597" max="3597" width="3" style="41" customWidth="1"/>
    <col min="3598" max="3840" width="7.09765625" style="41"/>
    <col min="3841" max="3841" width="2.5" style="41" customWidth="1"/>
    <col min="3842" max="3842" width="4.59765625" style="41" customWidth="1"/>
    <col min="3843" max="3844" width="2.19921875" style="41" customWidth="1"/>
    <col min="3845" max="3845" width="4.59765625" style="41" customWidth="1"/>
    <col min="3846" max="3846" width="3.5" style="41" customWidth="1"/>
    <col min="3847" max="3847" width="3" style="41" customWidth="1"/>
    <col min="3848" max="3848" width="3.5" style="41" customWidth="1"/>
    <col min="3849" max="3849" width="3" style="41" customWidth="1"/>
    <col min="3850" max="3850" width="3.5" style="41" customWidth="1"/>
    <col min="3851" max="3851" width="3" style="41" customWidth="1"/>
    <col min="3852" max="3852" width="3.796875" style="41" customWidth="1"/>
    <col min="3853" max="3853" width="3" style="41" customWidth="1"/>
    <col min="3854" max="4096" width="7.09765625" style="41"/>
    <col min="4097" max="4097" width="2.5" style="41" customWidth="1"/>
    <col min="4098" max="4098" width="4.59765625" style="41" customWidth="1"/>
    <col min="4099" max="4100" width="2.19921875" style="41" customWidth="1"/>
    <col min="4101" max="4101" width="4.59765625" style="41" customWidth="1"/>
    <col min="4102" max="4102" width="3.5" style="41" customWidth="1"/>
    <col min="4103" max="4103" width="3" style="41" customWidth="1"/>
    <col min="4104" max="4104" width="3.5" style="41" customWidth="1"/>
    <col min="4105" max="4105" width="3" style="41" customWidth="1"/>
    <col min="4106" max="4106" width="3.5" style="41" customWidth="1"/>
    <col min="4107" max="4107" width="3" style="41" customWidth="1"/>
    <col min="4108" max="4108" width="3.796875" style="41" customWidth="1"/>
    <col min="4109" max="4109" width="3" style="41" customWidth="1"/>
    <col min="4110" max="4352" width="7.09765625" style="41"/>
    <col min="4353" max="4353" width="2.5" style="41" customWidth="1"/>
    <col min="4354" max="4354" width="4.59765625" style="41" customWidth="1"/>
    <col min="4355" max="4356" width="2.19921875" style="41" customWidth="1"/>
    <col min="4357" max="4357" width="4.59765625" style="41" customWidth="1"/>
    <col min="4358" max="4358" width="3.5" style="41" customWidth="1"/>
    <col min="4359" max="4359" width="3" style="41" customWidth="1"/>
    <col min="4360" max="4360" width="3.5" style="41" customWidth="1"/>
    <col min="4361" max="4361" width="3" style="41" customWidth="1"/>
    <col min="4362" max="4362" width="3.5" style="41" customWidth="1"/>
    <col min="4363" max="4363" width="3" style="41" customWidth="1"/>
    <col min="4364" max="4364" width="3.796875" style="41" customWidth="1"/>
    <col min="4365" max="4365" width="3" style="41" customWidth="1"/>
    <col min="4366" max="4608" width="7.09765625" style="41"/>
    <col min="4609" max="4609" width="2.5" style="41" customWidth="1"/>
    <col min="4610" max="4610" width="4.59765625" style="41" customWidth="1"/>
    <col min="4611" max="4612" width="2.19921875" style="41" customWidth="1"/>
    <col min="4613" max="4613" width="4.59765625" style="41" customWidth="1"/>
    <col min="4614" max="4614" width="3.5" style="41" customWidth="1"/>
    <col min="4615" max="4615" width="3" style="41" customWidth="1"/>
    <col min="4616" max="4616" width="3.5" style="41" customWidth="1"/>
    <col min="4617" max="4617" width="3" style="41" customWidth="1"/>
    <col min="4618" max="4618" width="3.5" style="41" customWidth="1"/>
    <col min="4619" max="4619" width="3" style="41" customWidth="1"/>
    <col min="4620" max="4620" width="3.796875" style="41" customWidth="1"/>
    <col min="4621" max="4621" width="3" style="41" customWidth="1"/>
    <col min="4622" max="4864" width="7.09765625" style="41"/>
    <col min="4865" max="4865" width="2.5" style="41" customWidth="1"/>
    <col min="4866" max="4866" width="4.59765625" style="41" customWidth="1"/>
    <col min="4867" max="4868" width="2.19921875" style="41" customWidth="1"/>
    <col min="4869" max="4869" width="4.59765625" style="41" customWidth="1"/>
    <col min="4870" max="4870" width="3.5" style="41" customWidth="1"/>
    <col min="4871" max="4871" width="3" style="41" customWidth="1"/>
    <col min="4872" max="4872" width="3.5" style="41" customWidth="1"/>
    <col min="4873" max="4873" width="3" style="41" customWidth="1"/>
    <col min="4874" max="4874" width="3.5" style="41" customWidth="1"/>
    <col min="4875" max="4875" width="3" style="41" customWidth="1"/>
    <col min="4876" max="4876" width="3.796875" style="41" customWidth="1"/>
    <col min="4877" max="4877" width="3" style="41" customWidth="1"/>
    <col min="4878" max="5120" width="7.09765625" style="41"/>
    <col min="5121" max="5121" width="2.5" style="41" customWidth="1"/>
    <col min="5122" max="5122" width="4.59765625" style="41" customWidth="1"/>
    <col min="5123" max="5124" width="2.19921875" style="41" customWidth="1"/>
    <col min="5125" max="5125" width="4.59765625" style="41" customWidth="1"/>
    <col min="5126" max="5126" width="3.5" style="41" customWidth="1"/>
    <col min="5127" max="5127" width="3" style="41" customWidth="1"/>
    <col min="5128" max="5128" width="3.5" style="41" customWidth="1"/>
    <col min="5129" max="5129" width="3" style="41" customWidth="1"/>
    <col min="5130" max="5130" width="3.5" style="41" customWidth="1"/>
    <col min="5131" max="5131" width="3" style="41" customWidth="1"/>
    <col min="5132" max="5132" width="3.796875" style="41" customWidth="1"/>
    <col min="5133" max="5133" width="3" style="41" customWidth="1"/>
    <col min="5134" max="5376" width="7.09765625" style="41"/>
    <col min="5377" max="5377" width="2.5" style="41" customWidth="1"/>
    <col min="5378" max="5378" width="4.59765625" style="41" customWidth="1"/>
    <col min="5379" max="5380" width="2.19921875" style="41" customWidth="1"/>
    <col min="5381" max="5381" width="4.59765625" style="41" customWidth="1"/>
    <col min="5382" max="5382" width="3.5" style="41" customWidth="1"/>
    <col min="5383" max="5383" width="3" style="41" customWidth="1"/>
    <col min="5384" max="5384" width="3.5" style="41" customWidth="1"/>
    <col min="5385" max="5385" width="3" style="41" customWidth="1"/>
    <col min="5386" max="5386" width="3.5" style="41" customWidth="1"/>
    <col min="5387" max="5387" width="3" style="41" customWidth="1"/>
    <col min="5388" max="5388" width="3.796875" style="41" customWidth="1"/>
    <col min="5389" max="5389" width="3" style="41" customWidth="1"/>
    <col min="5390" max="5632" width="7.09765625" style="41"/>
    <col min="5633" max="5633" width="2.5" style="41" customWidth="1"/>
    <col min="5634" max="5634" width="4.59765625" style="41" customWidth="1"/>
    <col min="5635" max="5636" width="2.19921875" style="41" customWidth="1"/>
    <col min="5637" max="5637" width="4.59765625" style="41" customWidth="1"/>
    <col min="5638" max="5638" width="3.5" style="41" customWidth="1"/>
    <col min="5639" max="5639" width="3" style="41" customWidth="1"/>
    <col min="5640" max="5640" width="3.5" style="41" customWidth="1"/>
    <col min="5641" max="5641" width="3" style="41" customWidth="1"/>
    <col min="5642" max="5642" width="3.5" style="41" customWidth="1"/>
    <col min="5643" max="5643" width="3" style="41" customWidth="1"/>
    <col min="5644" max="5644" width="3.796875" style="41" customWidth="1"/>
    <col min="5645" max="5645" width="3" style="41" customWidth="1"/>
    <col min="5646" max="5888" width="7.09765625" style="41"/>
    <col min="5889" max="5889" width="2.5" style="41" customWidth="1"/>
    <col min="5890" max="5890" width="4.59765625" style="41" customWidth="1"/>
    <col min="5891" max="5892" width="2.19921875" style="41" customWidth="1"/>
    <col min="5893" max="5893" width="4.59765625" style="41" customWidth="1"/>
    <col min="5894" max="5894" width="3.5" style="41" customWidth="1"/>
    <col min="5895" max="5895" width="3" style="41" customWidth="1"/>
    <col min="5896" max="5896" width="3.5" style="41" customWidth="1"/>
    <col min="5897" max="5897" width="3" style="41" customWidth="1"/>
    <col min="5898" max="5898" width="3.5" style="41" customWidth="1"/>
    <col min="5899" max="5899" width="3" style="41" customWidth="1"/>
    <col min="5900" max="5900" width="3.796875" style="41" customWidth="1"/>
    <col min="5901" max="5901" width="3" style="41" customWidth="1"/>
    <col min="5902" max="6144" width="7.09765625" style="41"/>
    <col min="6145" max="6145" width="2.5" style="41" customWidth="1"/>
    <col min="6146" max="6146" width="4.59765625" style="41" customWidth="1"/>
    <col min="6147" max="6148" width="2.19921875" style="41" customWidth="1"/>
    <col min="6149" max="6149" width="4.59765625" style="41" customWidth="1"/>
    <col min="6150" max="6150" width="3.5" style="41" customWidth="1"/>
    <col min="6151" max="6151" width="3" style="41" customWidth="1"/>
    <col min="6152" max="6152" width="3.5" style="41" customWidth="1"/>
    <col min="6153" max="6153" width="3" style="41" customWidth="1"/>
    <col min="6154" max="6154" width="3.5" style="41" customWidth="1"/>
    <col min="6155" max="6155" width="3" style="41" customWidth="1"/>
    <col min="6156" max="6156" width="3.796875" style="41" customWidth="1"/>
    <col min="6157" max="6157" width="3" style="41" customWidth="1"/>
    <col min="6158" max="6400" width="7.09765625" style="41"/>
    <col min="6401" max="6401" width="2.5" style="41" customWidth="1"/>
    <col min="6402" max="6402" width="4.59765625" style="41" customWidth="1"/>
    <col min="6403" max="6404" width="2.19921875" style="41" customWidth="1"/>
    <col min="6405" max="6405" width="4.59765625" style="41" customWidth="1"/>
    <col min="6406" max="6406" width="3.5" style="41" customWidth="1"/>
    <col min="6407" max="6407" width="3" style="41" customWidth="1"/>
    <col min="6408" max="6408" width="3.5" style="41" customWidth="1"/>
    <col min="6409" max="6409" width="3" style="41" customWidth="1"/>
    <col min="6410" max="6410" width="3.5" style="41" customWidth="1"/>
    <col min="6411" max="6411" width="3" style="41" customWidth="1"/>
    <col min="6412" max="6412" width="3.796875" style="41" customWidth="1"/>
    <col min="6413" max="6413" width="3" style="41" customWidth="1"/>
    <col min="6414" max="6656" width="7.09765625" style="41"/>
    <col min="6657" max="6657" width="2.5" style="41" customWidth="1"/>
    <col min="6658" max="6658" width="4.59765625" style="41" customWidth="1"/>
    <col min="6659" max="6660" width="2.19921875" style="41" customWidth="1"/>
    <col min="6661" max="6661" width="4.59765625" style="41" customWidth="1"/>
    <col min="6662" max="6662" width="3.5" style="41" customWidth="1"/>
    <col min="6663" max="6663" width="3" style="41" customWidth="1"/>
    <col min="6664" max="6664" width="3.5" style="41" customWidth="1"/>
    <col min="6665" max="6665" width="3" style="41" customWidth="1"/>
    <col min="6666" max="6666" width="3.5" style="41" customWidth="1"/>
    <col min="6667" max="6667" width="3" style="41" customWidth="1"/>
    <col min="6668" max="6668" width="3.796875" style="41" customWidth="1"/>
    <col min="6669" max="6669" width="3" style="41" customWidth="1"/>
    <col min="6670" max="6912" width="7.09765625" style="41"/>
    <col min="6913" max="6913" width="2.5" style="41" customWidth="1"/>
    <col min="6914" max="6914" width="4.59765625" style="41" customWidth="1"/>
    <col min="6915" max="6916" width="2.19921875" style="41" customWidth="1"/>
    <col min="6917" max="6917" width="4.59765625" style="41" customWidth="1"/>
    <col min="6918" max="6918" width="3.5" style="41" customWidth="1"/>
    <col min="6919" max="6919" width="3" style="41" customWidth="1"/>
    <col min="6920" max="6920" width="3.5" style="41" customWidth="1"/>
    <col min="6921" max="6921" width="3" style="41" customWidth="1"/>
    <col min="6922" max="6922" width="3.5" style="41" customWidth="1"/>
    <col min="6923" max="6923" width="3" style="41" customWidth="1"/>
    <col min="6924" max="6924" width="3.796875" style="41" customWidth="1"/>
    <col min="6925" max="6925" width="3" style="41" customWidth="1"/>
    <col min="6926" max="7168" width="7.09765625" style="41"/>
    <col min="7169" max="7169" width="2.5" style="41" customWidth="1"/>
    <col min="7170" max="7170" width="4.59765625" style="41" customWidth="1"/>
    <col min="7171" max="7172" width="2.19921875" style="41" customWidth="1"/>
    <col min="7173" max="7173" width="4.59765625" style="41" customWidth="1"/>
    <col min="7174" max="7174" width="3.5" style="41" customWidth="1"/>
    <col min="7175" max="7175" width="3" style="41" customWidth="1"/>
    <col min="7176" max="7176" width="3.5" style="41" customWidth="1"/>
    <col min="7177" max="7177" width="3" style="41" customWidth="1"/>
    <col min="7178" max="7178" width="3.5" style="41" customWidth="1"/>
    <col min="7179" max="7179" width="3" style="41" customWidth="1"/>
    <col min="7180" max="7180" width="3.796875" style="41" customWidth="1"/>
    <col min="7181" max="7181" width="3" style="41" customWidth="1"/>
    <col min="7182" max="7424" width="7.09765625" style="41"/>
    <col min="7425" max="7425" width="2.5" style="41" customWidth="1"/>
    <col min="7426" max="7426" width="4.59765625" style="41" customWidth="1"/>
    <col min="7427" max="7428" width="2.19921875" style="41" customWidth="1"/>
    <col min="7429" max="7429" width="4.59765625" style="41" customWidth="1"/>
    <col min="7430" max="7430" width="3.5" style="41" customWidth="1"/>
    <col min="7431" max="7431" width="3" style="41" customWidth="1"/>
    <col min="7432" max="7432" width="3.5" style="41" customWidth="1"/>
    <col min="7433" max="7433" width="3" style="41" customWidth="1"/>
    <col min="7434" max="7434" width="3.5" style="41" customWidth="1"/>
    <col min="7435" max="7435" width="3" style="41" customWidth="1"/>
    <col min="7436" max="7436" width="3.796875" style="41" customWidth="1"/>
    <col min="7437" max="7437" width="3" style="41" customWidth="1"/>
    <col min="7438" max="7680" width="7.09765625" style="41"/>
    <col min="7681" max="7681" width="2.5" style="41" customWidth="1"/>
    <col min="7682" max="7682" width="4.59765625" style="41" customWidth="1"/>
    <col min="7683" max="7684" width="2.19921875" style="41" customWidth="1"/>
    <col min="7685" max="7685" width="4.59765625" style="41" customWidth="1"/>
    <col min="7686" max="7686" width="3.5" style="41" customWidth="1"/>
    <col min="7687" max="7687" width="3" style="41" customWidth="1"/>
    <col min="7688" max="7688" width="3.5" style="41" customWidth="1"/>
    <col min="7689" max="7689" width="3" style="41" customWidth="1"/>
    <col min="7690" max="7690" width="3.5" style="41" customWidth="1"/>
    <col min="7691" max="7691" width="3" style="41" customWidth="1"/>
    <col min="7692" max="7692" width="3.796875" style="41" customWidth="1"/>
    <col min="7693" max="7693" width="3" style="41" customWidth="1"/>
    <col min="7694" max="7936" width="7.09765625" style="41"/>
    <col min="7937" max="7937" width="2.5" style="41" customWidth="1"/>
    <col min="7938" max="7938" width="4.59765625" style="41" customWidth="1"/>
    <col min="7939" max="7940" width="2.19921875" style="41" customWidth="1"/>
    <col min="7941" max="7941" width="4.59765625" style="41" customWidth="1"/>
    <col min="7942" max="7942" width="3.5" style="41" customWidth="1"/>
    <col min="7943" max="7943" width="3" style="41" customWidth="1"/>
    <col min="7944" max="7944" width="3.5" style="41" customWidth="1"/>
    <col min="7945" max="7945" width="3" style="41" customWidth="1"/>
    <col min="7946" max="7946" width="3.5" style="41" customWidth="1"/>
    <col min="7947" max="7947" width="3" style="41" customWidth="1"/>
    <col min="7948" max="7948" width="3.796875" style="41" customWidth="1"/>
    <col min="7949" max="7949" width="3" style="41" customWidth="1"/>
    <col min="7950" max="8192" width="7.09765625" style="41"/>
    <col min="8193" max="8193" width="2.5" style="41" customWidth="1"/>
    <col min="8194" max="8194" width="4.59765625" style="41" customWidth="1"/>
    <col min="8195" max="8196" width="2.19921875" style="41" customWidth="1"/>
    <col min="8197" max="8197" width="4.59765625" style="41" customWidth="1"/>
    <col min="8198" max="8198" width="3.5" style="41" customWidth="1"/>
    <col min="8199" max="8199" width="3" style="41" customWidth="1"/>
    <col min="8200" max="8200" width="3.5" style="41" customWidth="1"/>
    <col min="8201" max="8201" width="3" style="41" customWidth="1"/>
    <col min="8202" max="8202" width="3.5" style="41" customWidth="1"/>
    <col min="8203" max="8203" width="3" style="41" customWidth="1"/>
    <col min="8204" max="8204" width="3.796875" style="41" customWidth="1"/>
    <col min="8205" max="8205" width="3" style="41" customWidth="1"/>
    <col min="8206" max="8448" width="7.09765625" style="41"/>
    <col min="8449" max="8449" width="2.5" style="41" customWidth="1"/>
    <col min="8450" max="8450" width="4.59765625" style="41" customWidth="1"/>
    <col min="8451" max="8452" width="2.19921875" style="41" customWidth="1"/>
    <col min="8453" max="8453" width="4.59765625" style="41" customWidth="1"/>
    <col min="8454" max="8454" width="3.5" style="41" customWidth="1"/>
    <col min="8455" max="8455" width="3" style="41" customWidth="1"/>
    <col min="8456" max="8456" width="3.5" style="41" customWidth="1"/>
    <col min="8457" max="8457" width="3" style="41" customWidth="1"/>
    <col min="8458" max="8458" width="3.5" style="41" customWidth="1"/>
    <col min="8459" max="8459" width="3" style="41" customWidth="1"/>
    <col min="8460" max="8460" width="3.796875" style="41" customWidth="1"/>
    <col min="8461" max="8461" width="3" style="41" customWidth="1"/>
    <col min="8462" max="8704" width="7.09765625" style="41"/>
    <col min="8705" max="8705" width="2.5" style="41" customWidth="1"/>
    <col min="8706" max="8706" width="4.59765625" style="41" customWidth="1"/>
    <col min="8707" max="8708" width="2.19921875" style="41" customWidth="1"/>
    <col min="8709" max="8709" width="4.59765625" style="41" customWidth="1"/>
    <col min="8710" max="8710" width="3.5" style="41" customWidth="1"/>
    <col min="8711" max="8711" width="3" style="41" customWidth="1"/>
    <col min="8712" max="8712" width="3.5" style="41" customWidth="1"/>
    <col min="8713" max="8713" width="3" style="41" customWidth="1"/>
    <col min="8714" max="8714" width="3.5" style="41" customWidth="1"/>
    <col min="8715" max="8715" width="3" style="41" customWidth="1"/>
    <col min="8716" max="8716" width="3.796875" style="41" customWidth="1"/>
    <col min="8717" max="8717" width="3" style="41" customWidth="1"/>
    <col min="8718" max="8960" width="7.09765625" style="41"/>
    <col min="8961" max="8961" width="2.5" style="41" customWidth="1"/>
    <col min="8962" max="8962" width="4.59765625" style="41" customWidth="1"/>
    <col min="8963" max="8964" width="2.19921875" style="41" customWidth="1"/>
    <col min="8965" max="8965" width="4.59765625" style="41" customWidth="1"/>
    <col min="8966" max="8966" width="3.5" style="41" customWidth="1"/>
    <col min="8967" max="8967" width="3" style="41" customWidth="1"/>
    <col min="8968" max="8968" width="3.5" style="41" customWidth="1"/>
    <col min="8969" max="8969" width="3" style="41" customWidth="1"/>
    <col min="8970" max="8970" width="3.5" style="41" customWidth="1"/>
    <col min="8971" max="8971" width="3" style="41" customWidth="1"/>
    <col min="8972" max="8972" width="3.796875" style="41" customWidth="1"/>
    <col min="8973" max="8973" width="3" style="41" customWidth="1"/>
    <col min="8974" max="9216" width="7.09765625" style="41"/>
    <col min="9217" max="9217" width="2.5" style="41" customWidth="1"/>
    <col min="9218" max="9218" width="4.59765625" style="41" customWidth="1"/>
    <col min="9219" max="9220" width="2.19921875" style="41" customWidth="1"/>
    <col min="9221" max="9221" width="4.59765625" style="41" customWidth="1"/>
    <col min="9222" max="9222" width="3.5" style="41" customWidth="1"/>
    <col min="9223" max="9223" width="3" style="41" customWidth="1"/>
    <col min="9224" max="9224" width="3.5" style="41" customWidth="1"/>
    <col min="9225" max="9225" width="3" style="41" customWidth="1"/>
    <col min="9226" max="9226" width="3.5" style="41" customWidth="1"/>
    <col min="9227" max="9227" width="3" style="41" customWidth="1"/>
    <col min="9228" max="9228" width="3.796875" style="41" customWidth="1"/>
    <col min="9229" max="9229" width="3" style="41" customWidth="1"/>
    <col min="9230" max="9472" width="7.09765625" style="41"/>
    <col min="9473" max="9473" width="2.5" style="41" customWidth="1"/>
    <col min="9474" max="9474" width="4.59765625" style="41" customWidth="1"/>
    <col min="9475" max="9476" width="2.19921875" style="41" customWidth="1"/>
    <col min="9477" max="9477" width="4.59765625" style="41" customWidth="1"/>
    <col min="9478" max="9478" width="3.5" style="41" customWidth="1"/>
    <col min="9479" max="9479" width="3" style="41" customWidth="1"/>
    <col min="9480" max="9480" width="3.5" style="41" customWidth="1"/>
    <col min="9481" max="9481" width="3" style="41" customWidth="1"/>
    <col min="9482" max="9482" width="3.5" style="41" customWidth="1"/>
    <col min="9483" max="9483" width="3" style="41" customWidth="1"/>
    <col min="9484" max="9484" width="3.796875" style="41" customWidth="1"/>
    <col min="9485" max="9485" width="3" style="41" customWidth="1"/>
    <col min="9486" max="9728" width="7.09765625" style="41"/>
    <col min="9729" max="9729" width="2.5" style="41" customWidth="1"/>
    <col min="9730" max="9730" width="4.59765625" style="41" customWidth="1"/>
    <col min="9731" max="9732" width="2.19921875" style="41" customWidth="1"/>
    <col min="9733" max="9733" width="4.59765625" style="41" customWidth="1"/>
    <col min="9734" max="9734" width="3.5" style="41" customWidth="1"/>
    <col min="9735" max="9735" width="3" style="41" customWidth="1"/>
    <col min="9736" max="9736" width="3.5" style="41" customWidth="1"/>
    <col min="9737" max="9737" width="3" style="41" customWidth="1"/>
    <col min="9738" max="9738" width="3.5" style="41" customWidth="1"/>
    <col min="9739" max="9739" width="3" style="41" customWidth="1"/>
    <col min="9740" max="9740" width="3.796875" style="41" customWidth="1"/>
    <col min="9741" max="9741" width="3" style="41" customWidth="1"/>
    <col min="9742" max="9984" width="7.09765625" style="41"/>
    <col min="9985" max="9985" width="2.5" style="41" customWidth="1"/>
    <col min="9986" max="9986" width="4.59765625" style="41" customWidth="1"/>
    <col min="9987" max="9988" width="2.19921875" style="41" customWidth="1"/>
    <col min="9989" max="9989" width="4.59765625" style="41" customWidth="1"/>
    <col min="9990" max="9990" width="3.5" style="41" customWidth="1"/>
    <col min="9991" max="9991" width="3" style="41" customWidth="1"/>
    <col min="9992" max="9992" width="3.5" style="41" customWidth="1"/>
    <col min="9993" max="9993" width="3" style="41" customWidth="1"/>
    <col min="9994" max="9994" width="3.5" style="41" customWidth="1"/>
    <col min="9995" max="9995" width="3" style="41" customWidth="1"/>
    <col min="9996" max="9996" width="3.796875" style="41" customWidth="1"/>
    <col min="9997" max="9997" width="3" style="41" customWidth="1"/>
    <col min="9998" max="10240" width="7.09765625" style="41"/>
    <col min="10241" max="10241" width="2.5" style="41" customWidth="1"/>
    <col min="10242" max="10242" width="4.59765625" style="41" customWidth="1"/>
    <col min="10243" max="10244" width="2.19921875" style="41" customWidth="1"/>
    <col min="10245" max="10245" width="4.59765625" style="41" customWidth="1"/>
    <col min="10246" max="10246" width="3.5" style="41" customWidth="1"/>
    <col min="10247" max="10247" width="3" style="41" customWidth="1"/>
    <col min="10248" max="10248" width="3.5" style="41" customWidth="1"/>
    <col min="10249" max="10249" width="3" style="41" customWidth="1"/>
    <col min="10250" max="10250" width="3.5" style="41" customWidth="1"/>
    <col min="10251" max="10251" width="3" style="41" customWidth="1"/>
    <col min="10252" max="10252" width="3.796875" style="41" customWidth="1"/>
    <col min="10253" max="10253" width="3" style="41" customWidth="1"/>
    <col min="10254" max="10496" width="7.09765625" style="41"/>
    <col min="10497" max="10497" width="2.5" style="41" customWidth="1"/>
    <col min="10498" max="10498" width="4.59765625" style="41" customWidth="1"/>
    <col min="10499" max="10500" width="2.19921875" style="41" customWidth="1"/>
    <col min="10501" max="10501" width="4.59765625" style="41" customWidth="1"/>
    <col min="10502" max="10502" width="3.5" style="41" customWidth="1"/>
    <col min="10503" max="10503" width="3" style="41" customWidth="1"/>
    <col min="10504" max="10504" width="3.5" style="41" customWidth="1"/>
    <col min="10505" max="10505" width="3" style="41" customWidth="1"/>
    <col min="10506" max="10506" width="3.5" style="41" customWidth="1"/>
    <col min="10507" max="10507" width="3" style="41" customWidth="1"/>
    <col min="10508" max="10508" width="3.796875" style="41" customWidth="1"/>
    <col min="10509" max="10509" width="3" style="41" customWidth="1"/>
    <col min="10510" max="10752" width="7.09765625" style="41"/>
    <col min="10753" max="10753" width="2.5" style="41" customWidth="1"/>
    <col min="10754" max="10754" width="4.59765625" style="41" customWidth="1"/>
    <col min="10755" max="10756" width="2.19921875" style="41" customWidth="1"/>
    <col min="10757" max="10757" width="4.59765625" style="41" customWidth="1"/>
    <col min="10758" max="10758" width="3.5" style="41" customWidth="1"/>
    <col min="10759" max="10759" width="3" style="41" customWidth="1"/>
    <col min="10760" max="10760" width="3.5" style="41" customWidth="1"/>
    <col min="10761" max="10761" width="3" style="41" customWidth="1"/>
    <col min="10762" max="10762" width="3.5" style="41" customWidth="1"/>
    <col min="10763" max="10763" width="3" style="41" customWidth="1"/>
    <col min="10764" max="10764" width="3.796875" style="41" customWidth="1"/>
    <col min="10765" max="10765" width="3" style="41" customWidth="1"/>
    <col min="10766" max="11008" width="7.09765625" style="41"/>
    <col min="11009" max="11009" width="2.5" style="41" customWidth="1"/>
    <col min="11010" max="11010" width="4.59765625" style="41" customWidth="1"/>
    <col min="11011" max="11012" width="2.19921875" style="41" customWidth="1"/>
    <col min="11013" max="11013" width="4.59765625" style="41" customWidth="1"/>
    <col min="11014" max="11014" width="3.5" style="41" customWidth="1"/>
    <col min="11015" max="11015" width="3" style="41" customWidth="1"/>
    <col min="11016" max="11016" width="3.5" style="41" customWidth="1"/>
    <col min="11017" max="11017" width="3" style="41" customWidth="1"/>
    <col min="11018" max="11018" width="3.5" style="41" customWidth="1"/>
    <col min="11019" max="11019" width="3" style="41" customWidth="1"/>
    <col min="11020" max="11020" width="3.796875" style="41" customWidth="1"/>
    <col min="11021" max="11021" width="3" style="41" customWidth="1"/>
    <col min="11022" max="11264" width="7.09765625" style="41"/>
    <col min="11265" max="11265" width="2.5" style="41" customWidth="1"/>
    <col min="11266" max="11266" width="4.59765625" style="41" customWidth="1"/>
    <col min="11267" max="11268" width="2.19921875" style="41" customWidth="1"/>
    <col min="11269" max="11269" width="4.59765625" style="41" customWidth="1"/>
    <col min="11270" max="11270" width="3.5" style="41" customWidth="1"/>
    <col min="11271" max="11271" width="3" style="41" customWidth="1"/>
    <col min="11272" max="11272" width="3.5" style="41" customWidth="1"/>
    <col min="11273" max="11273" width="3" style="41" customWidth="1"/>
    <col min="11274" max="11274" width="3.5" style="41" customWidth="1"/>
    <col min="11275" max="11275" width="3" style="41" customWidth="1"/>
    <col min="11276" max="11276" width="3.796875" style="41" customWidth="1"/>
    <col min="11277" max="11277" width="3" style="41" customWidth="1"/>
    <col min="11278" max="11520" width="7.09765625" style="41"/>
    <col min="11521" max="11521" width="2.5" style="41" customWidth="1"/>
    <col min="11522" max="11522" width="4.59765625" style="41" customWidth="1"/>
    <col min="11523" max="11524" width="2.19921875" style="41" customWidth="1"/>
    <col min="11525" max="11525" width="4.59765625" style="41" customWidth="1"/>
    <col min="11526" max="11526" width="3.5" style="41" customWidth="1"/>
    <col min="11527" max="11527" width="3" style="41" customWidth="1"/>
    <col min="11528" max="11528" width="3.5" style="41" customWidth="1"/>
    <col min="11529" max="11529" width="3" style="41" customWidth="1"/>
    <col min="11530" max="11530" width="3.5" style="41" customWidth="1"/>
    <col min="11531" max="11531" width="3" style="41" customWidth="1"/>
    <col min="11532" max="11532" width="3.796875" style="41" customWidth="1"/>
    <col min="11533" max="11533" width="3" style="41" customWidth="1"/>
    <col min="11534" max="11776" width="7.09765625" style="41"/>
    <col min="11777" max="11777" width="2.5" style="41" customWidth="1"/>
    <col min="11778" max="11778" width="4.59765625" style="41" customWidth="1"/>
    <col min="11779" max="11780" width="2.19921875" style="41" customWidth="1"/>
    <col min="11781" max="11781" width="4.59765625" style="41" customWidth="1"/>
    <col min="11782" max="11782" width="3.5" style="41" customWidth="1"/>
    <col min="11783" max="11783" width="3" style="41" customWidth="1"/>
    <col min="11784" max="11784" width="3.5" style="41" customWidth="1"/>
    <col min="11785" max="11785" width="3" style="41" customWidth="1"/>
    <col min="11786" max="11786" width="3.5" style="41" customWidth="1"/>
    <col min="11787" max="11787" width="3" style="41" customWidth="1"/>
    <col min="11788" max="11788" width="3.796875" style="41" customWidth="1"/>
    <col min="11789" max="11789" width="3" style="41" customWidth="1"/>
    <col min="11790" max="12032" width="7.09765625" style="41"/>
    <col min="12033" max="12033" width="2.5" style="41" customWidth="1"/>
    <col min="12034" max="12034" width="4.59765625" style="41" customWidth="1"/>
    <col min="12035" max="12036" width="2.19921875" style="41" customWidth="1"/>
    <col min="12037" max="12037" width="4.59765625" style="41" customWidth="1"/>
    <col min="12038" max="12038" width="3.5" style="41" customWidth="1"/>
    <col min="12039" max="12039" width="3" style="41" customWidth="1"/>
    <col min="12040" max="12040" width="3.5" style="41" customWidth="1"/>
    <col min="12041" max="12041" width="3" style="41" customWidth="1"/>
    <col min="12042" max="12042" width="3.5" style="41" customWidth="1"/>
    <col min="12043" max="12043" width="3" style="41" customWidth="1"/>
    <col min="12044" max="12044" width="3.796875" style="41" customWidth="1"/>
    <col min="12045" max="12045" width="3" style="41" customWidth="1"/>
    <col min="12046" max="12288" width="7.09765625" style="41"/>
    <col min="12289" max="12289" width="2.5" style="41" customWidth="1"/>
    <col min="12290" max="12290" width="4.59765625" style="41" customWidth="1"/>
    <col min="12291" max="12292" width="2.19921875" style="41" customWidth="1"/>
    <col min="12293" max="12293" width="4.59765625" style="41" customWidth="1"/>
    <col min="12294" max="12294" width="3.5" style="41" customWidth="1"/>
    <col min="12295" max="12295" width="3" style="41" customWidth="1"/>
    <col min="12296" max="12296" width="3.5" style="41" customWidth="1"/>
    <col min="12297" max="12297" width="3" style="41" customWidth="1"/>
    <col min="12298" max="12298" width="3.5" style="41" customWidth="1"/>
    <col min="12299" max="12299" width="3" style="41" customWidth="1"/>
    <col min="12300" max="12300" width="3.796875" style="41" customWidth="1"/>
    <col min="12301" max="12301" width="3" style="41" customWidth="1"/>
    <col min="12302" max="12544" width="7.09765625" style="41"/>
    <col min="12545" max="12545" width="2.5" style="41" customWidth="1"/>
    <col min="12546" max="12546" width="4.59765625" style="41" customWidth="1"/>
    <col min="12547" max="12548" width="2.19921875" style="41" customWidth="1"/>
    <col min="12549" max="12549" width="4.59765625" style="41" customWidth="1"/>
    <col min="12550" max="12550" width="3.5" style="41" customWidth="1"/>
    <col min="12551" max="12551" width="3" style="41" customWidth="1"/>
    <col min="12552" max="12552" width="3.5" style="41" customWidth="1"/>
    <col min="12553" max="12553" width="3" style="41" customWidth="1"/>
    <col min="12554" max="12554" width="3.5" style="41" customWidth="1"/>
    <col min="12555" max="12555" width="3" style="41" customWidth="1"/>
    <col min="12556" max="12556" width="3.796875" style="41" customWidth="1"/>
    <col min="12557" max="12557" width="3" style="41" customWidth="1"/>
    <col min="12558" max="12800" width="7.09765625" style="41"/>
    <col min="12801" max="12801" width="2.5" style="41" customWidth="1"/>
    <col min="12802" max="12802" width="4.59765625" style="41" customWidth="1"/>
    <col min="12803" max="12804" width="2.19921875" style="41" customWidth="1"/>
    <col min="12805" max="12805" width="4.59765625" style="41" customWidth="1"/>
    <col min="12806" max="12806" width="3.5" style="41" customWidth="1"/>
    <col min="12807" max="12807" width="3" style="41" customWidth="1"/>
    <col min="12808" max="12808" width="3.5" style="41" customWidth="1"/>
    <col min="12809" max="12809" width="3" style="41" customWidth="1"/>
    <col min="12810" max="12810" width="3.5" style="41" customWidth="1"/>
    <col min="12811" max="12811" width="3" style="41" customWidth="1"/>
    <col min="12812" max="12812" width="3.796875" style="41" customWidth="1"/>
    <col min="12813" max="12813" width="3" style="41" customWidth="1"/>
    <col min="12814" max="13056" width="7.09765625" style="41"/>
    <col min="13057" max="13057" width="2.5" style="41" customWidth="1"/>
    <col min="13058" max="13058" width="4.59765625" style="41" customWidth="1"/>
    <col min="13059" max="13060" width="2.19921875" style="41" customWidth="1"/>
    <col min="13061" max="13061" width="4.59765625" style="41" customWidth="1"/>
    <col min="13062" max="13062" width="3.5" style="41" customWidth="1"/>
    <col min="13063" max="13063" width="3" style="41" customWidth="1"/>
    <col min="13064" max="13064" width="3.5" style="41" customWidth="1"/>
    <col min="13065" max="13065" width="3" style="41" customWidth="1"/>
    <col min="13066" max="13066" width="3.5" style="41" customWidth="1"/>
    <col min="13067" max="13067" width="3" style="41" customWidth="1"/>
    <col min="13068" max="13068" width="3.796875" style="41" customWidth="1"/>
    <col min="13069" max="13069" width="3" style="41" customWidth="1"/>
    <col min="13070" max="13312" width="7.09765625" style="41"/>
    <col min="13313" max="13313" width="2.5" style="41" customWidth="1"/>
    <col min="13314" max="13314" width="4.59765625" style="41" customWidth="1"/>
    <col min="13315" max="13316" width="2.19921875" style="41" customWidth="1"/>
    <col min="13317" max="13317" width="4.59765625" style="41" customWidth="1"/>
    <col min="13318" max="13318" width="3.5" style="41" customWidth="1"/>
    <col min="13319" max="13319" width="3" style="41" customWidth="1"/>
    <col min="13320" max="13320" width="3.5" style="41" customWidth="1"/>
    <col min="13321" max="13321" width="3" style="41" customWidth="1"/>
    <col min="13322" max="13322" width="3.5" style="41" customWidth="1"/>
    <col min="13323" max="13323" width="3" style="41" customWidth="1"/>
    <col min="13324" max="13324" width="3.796875" style="41" customWidth="1"/>
    <col min="13325" max="13325" width="3" style="41" customWidth="1"/>
    <col min="13326" max="13568" width="7.09765625" style="41"/>
    <col min="13569" max="13569" width="2.5" style="41" customWidth="1"/>
    <col min="13570" max="13570" width="4.59765625" style="41" customWidth="1"/>
    <col min="13571" max="13572" width="2.19921875" style="41" customWidth="1"/>
    <col min="13573" max="13573" width="4.59765625" style="41" customWidth="1"/>
    <col min="13574" max="13574" width="3.5" style="41" customWidth="1"/>
    <col min="13575" max="13575" width="3" style="41" customWidth="1"/>
    <col min="13576" max="13576" width="3.5" style="41" customWidth="1"/>
    <col min="13577" max="13577" width="3" style="41" customWidth="1"/>
    <col min="13578" max="13578" width="3.5" style="41" customWidth="1"/>
    <col min="13579" max="13579" width="3" style="41" customWidth="1"/>
    <col min="13580" max="13580" width="3.796875" style="41" customWidth="1"/>
    <col min="13581" max="13581" width="3" style="41" customWidth="1"/>
    <col min="13582" max="13824" width="7.09765625" style="41"/>
    <col min="13825" max="13825" width="2.5" style="41" customWidth="1"/>
    <col min="13826" max="13826" width="4.59765625" style="41" customWidth="1"/>
    <col min="13827" max="13828" width="2.19921875" style="41" customWidth="1"/>
    <col min="13829" max="13829" width="4.59765625" style="41" customWidth="1"/>
    <col min="13830" max="13830" width="3.5" style="41" customWidth="1"/>
    <col min="13831" max="13831" width="3" style="41" customWidth="1"/>
    <col min="13832" max="13832" width="3.5" style="41" customWidth="1"/>
    <col min="13833" max="13833" width="3" style="41" customWidth="1"/>
    <col min="13834" max="13834" width="3.5" style="41" customWidth="1"/>
    <col min="13835" max="13835" width="3" style="41" customWidth="1"/>
    <col min="13836" max="13836" width="3.796875" style="41" customWidth="1"/>
    <col min="13837" max="13837" width="3" style="41" customWidth="1"/>
    <col min="13838" max="14080" width="7.09765625" style="41"/>
    <col min="14081" max="14081" width="2.5" style="41" customWidth="1"/>
    <col min="14082" max="14082" width="4.59765625" style="41" customWidth="1"/>
    <col min="14083" max="14084" width="2.19921875" style="41" customWidth="1"/>
    <col min="14085" max="14085" width="4.59765625" style="41" customWidth="1"/>
    <col min="14086" max="14086" width="3.5" style="41" customWidth="1"/>
    <col min="14087" max="14087" width="3" style="41" customWidth="1"/>
    <col min="14088" max="14088" width="3.5" style="41" customWidth="1"/>
    <col min="14089" max="14089" width="3" style="41" customWidth="1"/>
    <col min="14090" max="14090" width="3.5" style="41" customWidth="1"/>
    <col min="14091" max="14091" width="3" style="41" customWidth="1"/>
    <col min="14092" max="14092" width="3.796875" style="41" customWidth="1"/>
    <col min="14093" max="14093" width="3" style="41" customWidth="1"/>
    <col min="14094" max="14336" width="7.09765625" style="41"/>
    <col min="14337" max="14337" width="2.5" style="41" customWidth="1"/>
    <col min="14338" max="14338" width="4.59765625" style="41" customWidth="1"/>
    <col min="14339" max="14340" width="2.19921875" style="41" customWidth="1"/>
    <col min="14341" max="14341" width="4.59765625" style="41" customWidth="1"/>
    <col min="14342" max="14342" width="3.5" style="41" customWidth="1"/>
    <col min="14343" max="14343" width="3" style="41" customWidth="1"/>
    <col min="14344" max="14344" width="3.5" style="41" customWidth="1"/>
    <col min="14345" max="14345" width="3" style="41" customWidth="1"/>
    <col min="14346" max="14346" width="3.5" style="41" customWidth="1"/>
    <col min="14347" max="14347" width="3" style="41" customWidth="1"/>
    <col min="14348" max="14348" width="3.796875" style="41" customWidth="1"/>
    <col min="14349" max="14349" width="3" style="41" customWidth="1"/>
    <col min="14350" max="14592" width="7.09765625" style="41"/>
    <col min="14593" max="14593" width="2.5" style="41" customWidth="1"/>
    <col min="14594" max="14594" width="4.59765625" style="41" customWidth="1"/>
    <col min="14595" max="14596" width="2.19921875" style="41" customWidth="1"/>
    <col min="14597" max="14597" width="4.59765625" style="41" customWidth="1"/>
    <col min="14598" max="14598" width="3.5" style="41" customWidth="1"/>
    <col min="14599" max="14599" width="3" style="41" customWidth="1"/>
    <col min="14600" max="14600" width="3.5" style="41" customWidth="1"/>
    <col min="14601" max="14601" width="3" style="41" customWidth="1"/>
    <col min="14602" max="14602" width="3.5" style="41" customWidth="1"/>
    <col min="14603" max="14603" width="3" style="41" customWidth="1"/>
    <col min="14604" max="14604" width="3.796875" style="41" customWidth="1"/>
    <col min="14605" max="14605" width="3" style="41" customWidth="1"/>
    <col min="14606" max="14848" width="7.09765625" style="41"/>
    <col min="14849" max="14849" width="2.5" style="41" customWidth="1"/>
    <col min="14850" max="14850" width="4.59765625" style="41" customWidth="1"/>
    <col min="14851" max="14852" width="2.19921875" style="41" customWidth="1"/>
    <col min="14853" max="14853" width="4.59765625" style="41" customWidth="1"/>
    <col min="14854" max="14854" width="3.5" style="41" customWidth="1"/>
    <col min="14855" max="14855" width="3" style="41" customWidth="1"/>
    <col min="14856" max="14856" width="3.5" style="41" customWidth="1"/>
    <col min="14857" max="14857" width="3" style="41" customWidth="1"/>
    <col min="14858" max="14858" width="3.5" style="41" customWidth="1"/>
    <col min="14859" max="14859" width="3" style="41" customWidth="1"/>
    <col min="14860" max="14860" width="3.796875" style="41" customWidth="1"/>
    <col min="14861" max="14861" width="3" style="41" customWidth="1"/>
    <col min="14862" max="15104" width="7.09765625" style="41"/>
    <col min="15105" max="15105" width="2.5" style="41" customWidth="1"/>
    <col min="15106" max="15106" width="4.59765625" style="41" customWidth="1"/>
    <col min="15107" max="15108" width="2.19921875" style="41" customWidth="1"/>
    <col min="15109" max="15109" width="4.59765625" style="41" customWidth="1"/>
    <col min="15110" max="15110" width="3.5" style="41" customWidth="1"/>
    <col min="15111" max="15111" width="3" style="41" customWidth="1"/>
    <col min="15112" max="15112" width="3.5" style="41" customWidth="1"/>
    <col min="15113" max="15113" width="3" style="41" customWidth="1"/>
    <col min="15114" max="15114" width="3.5" style="41" customWidth="1"/>
    <col min="15115" max="15115" width="3" style="41" customWidth="1"/>
    <col min="15116" max="15116" width="3.796875" style="41" customWidth="1"/>
    <col min="15117" max="15117" width="3" style="41" customWidth="1"/>
    <col min="15118" max="15360" width="7.09765625" style="41"/>
    <col min="15361" max="15361" width="2.5" style="41" customWidth="1"/>
    <col min="15362" max="15362" width="4.59765625" style="41" customWidth="1"/>
    <col min="15363" max="15364" width="2.19921875" style="41" customWidth="1"/>
    <col min="15365" max="15365" width="4.59765625" style="41" customWidth="1"/>
    <col min="15366" max="15366" width="3.5" style="41" customWidth="1"/>
    <col min="15367" max="15367" width="3" style="41" customWidth="1"/>
    <col min="15368" max="15368" width="3.5" style="41" customWidth="1"/>
    <col min="15369" max="15369" width="3" style="41" customWidth="1"/>
    <col min="15370" max="15370" width="3.5" style="41" customWidth="1"/>
    <col min="15371" max="15371" width="3" style="41" customWidth="1"/>
    <col min="15372" max="15372" width="3.796875" style="41" customWidth="1"/>
    <col min="15373" max="15373" width="3" style="41" customWidth="1"/>
    <col min="15374" max="15616" width="7.09765625" style="41"/>
    <col min="15617" max="15617" width="2.5" style="41" customWidth="1"/>
    <col min="15618" max="15618" width="4.59765625" style="41" customWidth="1"/>
    <col min="15619" max="15620" width="2.19921875" style="41" customWidth="1"/>
    <col min="15621" max="15621" width="4.59765625" style="41" customWidth="1"/>
    <col min="15622" max="15622" width="3.5" style="41" customWidth="1"/>
    <col min="15623" max="15623" width="3" style="41" customWidth="1"/>
    <col min="15624" max="15624" width="3.5" style="41" customWidth="1"/>
    <col min="15625" max="15625" width="3" style="41" customWidth="1"/>
    <col min="15626" max="15626" width="3.5" style="41" customWidth="1"/>
    <col min="15627" max="15627" width="3" style="41" customWidth="1"/>
    <col min="15628" max="15628" width="3.796875" style="41" customWidth="1"/>
    <col min="15629" max="15629" width="3" style="41" customWidth="1"/>
    <col min="15630" max="15872" width="7.09765625" style="41"/>
    <col min="15873" max="15873" width="2.5" style="41" customWidth="1"/>
    <col min="15874" max="15874" width="4.59765625" style="41" customWidth="1"/>
    <col min="15875" max="15876" width="2.19921875" style="41" customWidth="1"/>
    <col min="15877" max="15877" width="4.59765625" style="41" customWidth="1"/>
    <col min="15878" max="15878" width="3.5" style="41" customWidth="1"/>
    <col min="15879" max="15879" width="3" style="41" customWidth="1"/>
    <col min="15880" max="15880" width="3.5" style="41" customWidth="1"/>
    <col min="15881" max="15881" width="3" style="41" customWidth="1"/>
    <col min="15882" max="15882" width="3.5" style="41" customWidth="1"/>
    <col min="15883" max="15883" width="3" style="41" customWidth="1"/>
    <col min="15884" max="15884" width="3.796875" style="41" customWidth="1"/>
    <col min="15885" max="15885" width="3" style="41" customWidth="1"/>
    <col min="15886" max="16128" width="7.09765625" style="41"/>
    <col min="16129" max="16129" width="2.5" style="41" customWidth="1"/>
    <col min="16130" max="16130" width="4.59765625" style="41" customWidth="1"/>
    <col min="16131" max="16132" width="2.19921875" style="41" customWidth="1"/>
    <col min="16133" max="16133" width="4.59765625" style="41" customWidth="1"/>
    <col min="16134" max="16134" width="3.5" style="41" customWidth="1"/>
    <col min="16135" max="16135" width="3" style="41" customWidth="1"/>
    <col min="16136" max="16136" width="3.5" style="41" customWidth="1"/>
    <col min="16137" max="16137" width="3" style="41" customWidth="1"/>
    <col min="16138" max="16138" width="3.5" style="41" customWidth="1"/>
    <col min="16139" max="16139" width="3" style="41" customWidth="1"/>
    <col min="16140" max="16140" width="3.796875" style="41" customWidth="1"/>
    <col min="16141" max="16141" width="3" style="41" customWidth="1"/>
    <col min="16142" max="16384" width="7.09765625" style="41"/>
  </cols>
  <sheetData>
    <row r="1" spans="1:15" ht="28.15" customHeight="1" x14ac:dyDescent="0.45">
      <c r="A1" s="169" t="s">
        <v>37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1"/>
    </row>
    <row r="2" spans="1:15" ht="13.15" customHeight="1" x14ac:dyDescent="0.45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</row>
    <row r="3" spans="1:15" ht="25.15" customHeight="1" x14ac:dyDescent="0.45">
      <c r="A3" s="146"/>
      <c r="B3" s="161" t="s">
        <v>38</v>
      </c>
      <c r="C3" s="161"/>
      <c r="D3" s="45" t="s">
        <v>39</v>
      </c>
      <c r="E3" s="46" t="s">
        <v>40</v>
      </c>
      <c r="F3" s="42"/>
      <c r="G3" s="46" t="s">
        <v>41</v>
      </c>
      <c r="H3" s="42"/>
      <c r="I3" s="46" t="s">
        <v>42</v>
      </c>
      <c r="J3" s="42"/>
      <c r="K3" s="47" t="s">
        <v>43</v>
      </c>
      <c r="L3" s="175"/>
      <c r="M3" s="176"/>
    </row>
    <row r="4" spans="1:15" ht="25.15" customHeight="1" x14ac:dyDescent="0.45">
      <c r="A4" s="146"/>
      <c r="B4" s="161" t="s">
        <v>44</v>
      </c>
      <c r="C4" s="161"/>
      <c r="D4" s="45" t="s">
        <v>39</v>
      </c>
      <c r="E4" s="144"/>
      <c r="F4" s="144"/>
      <c r="G4" s="144"/>
      <c r="H4" s="144"/>
      <c r="I4" s="144"/>
      <c r="J4" s="144"/>
      <c r="K4" s="144"/>
      <c r="L4" s="144"/>
      <c r="M4" s="145"/>
    </row>
    <row r="5" spans="1:15" ht="25.15" customHeight="1" x14ac:dyDescent="0.45">
      <c r="A5" s="146"/>
      <c r="B5" s="161" t="s">
        <v>45</v>
      </c>
      <c r="C5" s="161"/>
      <c r="D5" s="45" t="s">
        <v>39</v>
      </c>
      <c r="E5" s="177"/>
      <c r="F5" s="177"/>
      <c r="G5" s="177"/>
      <c r="H5" s="177"/>
      <c r="I5" s="178" t="s">
        <v>46</v>
      </c>
      <c r="J5" s="178"/>
      <c r="K5" s="178"/>
      <c r="L5" s="178"/>
      <c r="M5" s="179"/>
    </row>
    <row r="6" spans="1:15" ht="25.15" customHeight="1" x14ac:dyDescent="0.45">
      <c r="A6" s="146"/>
      <c r="B6" s="161" t="s">
        <v>47</v>
      </c>
      <c r="C6" s="161"/>
      <c r="D6" s="45" t="s">
        <v>39</v>
      </c>
      <c r="E6" s="142"/>
      <c r="F6" s="162"/>
      <c r="G6" s="162"/>
      <c r="H6" s="162"/>
      <c r="I6" s="162"/>
      <c r="J6" s="162"/>
      <c r="K6" s="162"/>
      <c r="L6" s="162"/>
      <c r="M6" s="163"/>
      <c r="O6" s="43"/>
    </row>
    <row r="7" spans="1:15" ht="25.15" customHeight="1" x14ac:dyDescent="0.45">
      <c r="A7" s="164"/>
      <c r="B7" s="159"/>
      <c r="C7" s="159"/>
      <c r="D7" s="159"/>
      <c r="E7" s="142"/>
      <c r="F7" s="162"/>
      <c r="G7" s="162"/>
      <c r="H7" s="162"/>
      <c r="I7" s="162"/>
      <c r="J7" s="162"/>
      <c r="K7" s="162"/>
      <c r="L7" s="162"/>
      <c r="M7" s="163"/>
    </row>
    <row r="8" spans="1:15" ht="25.15" customHeight="1" x14ac:dyDescent="0.45">
      <c r="A8" s="164"/>
      <c r="B8" s="159"/>
      <c r="C8" s="159"/>
      <c r="D8" s="159"/>
      <c r="E8" s="142"/>
      <c r="F8" s="142"/>
      <c r="G8" s="142"/>
      <c r="H8" s="142"/>
      <c r="I8" s="142"/>
      <c r="J8" s="142"/>
      <c r="K8" s="142"/>
      <c r="L8" s="142"/>
      <c r="M8" s="143"/>
    </row>
    <row r="9" spans="1:15" ht="25.15" customHeight="1" x14ac:dyDescent="0.45">
      <c r="A9" s="164"/>
      <c r="B9" s="159"/>
      <c r="C9" s="159"/>
      <c r="D9" s="159"/>
      <c r="E9" s="165"/>
      <c r="F9" s="166"/>
      <c r="G9" s="166"/>
      <c r="H9" s="166"/>
      <c r="I9" s="166"/>
      <c r="J9" s="166"/>
      <c r="K9" s="166"/>
      <c r="L9" s="166"/>
      <c r="M9" s="167"/>
    </row>
    <row r="10" spans="1:15" ht="25.15" customHeight="1" x14ac:dyDescent="0.45">
      <c r="A10" s="164"/>
      <c r="B10" s="159"/>
      <c r="C10" s="159"/>
      <c r="D10" s="159"/>
      <c r="E10" s="160"/>
      <c r="F10" s="160"/>
      <c r="G10" s="160"/>
      <c r="H10" s="160"/>
      <c r="I10" s="160"/>
      <c r="J10" s="160"/>
      <c r="K10" s="160"/>
      <c r="L10" s="160"/>
      <c r="M10" s="168"/>
    </row>
    <row r="11" spans="1:15" ht="25.15" customHeight="1" x14ac:dyDescent="0.45">
      <c r="A11" s="164"/>
      <c r="B11" s="159"/>
      <c r="C11" s="159"/>
      <c r="D11" s="159"/>
      <c r="E11" s="160"/>
      <c r="F11" s="160"/>
      <c r="G11" s="160"/>
      <c r="H11" s="160"/>
      <c r="I11" s="160"/>
      <c r="J11" s="160"/>
      <c r="K11" s="160"/>
      <c r="L11" s="160"/>
      <c r="M11" s="168"/>
    </row>
    <row r="12" spans="1:15" ht="25.15" customHeight="1" x14ac:dyDescent="0.45">
      <c r="A12" s="156" t="s">
        <v>48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8"/>
    </row>
    <row r="13" spans="1:15" ht="25.15" customHeight="1" x14ac:dyDescent="0.45">
      <c r="A13" s="14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8"/>
    </row>
    <row r="14" spans="1:15" ht="25.15" customHeight="1" x14ac:dyDescent="0.45">
      <c r="A14" s="135" t="s">
        <v>49</v>
      </c>
      <c r="B14" s="136"/>
      <c r="C14" s="144"/>
      <c r="D14" s="144"/>
      <c r="E14" s="144"/>
      <c r="F14" s="144"/>
      <c r="G14" s="159" t="s">
        <v>50</v>
      </c>
      <c r="H14" s="159"/>
      <c r="I14" s="160"/>
      <c r="J14" s="160"/>
      <c r="K14" s="160"/>
      <c r="L14" s="160"/>
      <c r="M14" s="48" t="s">
        <v>51</v>
      </c>
    </row>
    <row r="15" spans="1:15" ht="9" customHeight="1" x14ac:dyDescent="0.45">
      <c r="A15" s="14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8"/>
    </row>
    <row r="16" spans="1:15" ht="9" customHeight="1" x14ac:dyDescent="0.45">
      <c r="A16" s="14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8"/>
    </row>
    <row r="17" spans="1:13" ht="9" customHeight="1" x14ac:dyDescent="0.45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9"/>
    </row>
    <row r="18" spans="1:13" ht="9" customHeight="1" x14ac:dyDescent="0.45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2"/>
    </row>
    <row r="19" spans="1:13" ht="22.15" customHeight="1" x14ac:dyDescent="0.45">
      <c r="A19" s="153" t="s">
        <v>52</v>
      </c>
      <c r="B19" s="154"/>
      <c r="C19" s="154"/>
      <c r="D19" s="154"/>
      <c r="E19" s="49" t="s">
        <v>53</v>
      </c>
      <c r="F19" s="154" t="s">
        <v>64</v>
      </c>
      <c r="G19" s="154"/>
      <c r="H19" s="154"/>
      <c r="I19" s="154"/>
      <c r="J19" s="154"/>
      <c r="K19" s="154"/>
      <c r="L19" s="154"/>
      <c r="M19" s="155"/>
    </row>
    <row r="20" spans="1:13" ht="22.15" customHeight="1" x14ac:dyDescent="0.45">
      <c r="A20" s="135"/>
      <c r="B20" s="136"/>
      <c r="C20" s="136"/>
      <c r="D20" s="136"/>
      <c r="E20" s="50" t="s">
        <v>54</v>
      </c>
      <c r="F20" s="44"/>
      <c r="G20" s="46"/>
      <c r="H20" s="44"/>
      <c r="I20" s="46"/>
      <c r="J20" s="44"/>
      <c r="K20" s="46"/>
      <c r="L20" s="137"/>
      <c r="M20" s="138"/>
    </row>
    <row r="21" spans="1:13" ht="9" customHeight="1" x14ac:dyDescent="0.4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</row>
  </sheetData>
  <mergeCells count="34">
    <mergeCell ref="A1:M1"/>
    <mergeCell ref="A2:M2"/>
    <mergeCell ref="A3:A6"/>
    <mergeCell ref="B3:C3"/>
    <mergeCell ref="L3:M3"/>
    <mergeCell ref="B4:C4"/>
    <mergeCell ref="B5:C5"/>
    <mergeCell ref="E5:H5"/>
    <mergeCell ref="I5:M5"/>
    <mergeCell ref="G14:H14"/>
    <mergeCell ref="I14:L14"/>
    <mergeCell ref="B6:C6"/>
    <mergeCell ref="E6:M6"/>
    <mergeCell ref="A7:D11"/>
    <mergeCell ref="E7:M7"/>
    <mergeCell ref="E9:M9"/>
    <mergeCell ref="E10:M10"/>
    <mergeCell ref="E11:M11"/>
    <mergeCell ref="A20:D20"/>
    <mergeCell ref="L20:M20"/>
    <mergeCell ref="A21:M21"/>
    <mergeCell ref="E8:M8"/>
    <mergeCell ref="E4:H4"/>
    <mergeCell ref="I4:M4"/>
    <mergeCell ref="A15:M15"/>
    <mergeCell ref="A16:M16"/>
    <mergeCell ref="A17:M17"/>
    <mergeCell ref="A18:M18"/>
    <mergeCell ref="A19:D19"/>
    <mergeCell ref="F19:M19"/>
    <mergeCell ref="A12:M12"/>
    <mergeCell ref="A13:M13"/>
    <mergeCell ref="A14:B14"/>
    <mergeCell ref="C14:F14"/>
  </mergeCells>
  <phoneticPr fontId="1"/>
  <dataValidations count="7">
    <dataValidation type="whole" imeMode="off" allowBlank="1" showInputMessage="1" showErrorMessage="1" sqref="F3" xr:uid="{00000000-0002-0000-0700-000000000000}">
      <formula1>0</formula1>
      <formula2>30</formula2>
    </dataValidation>
    <dataValidation type="whole" imeMode="off" allowBlank="1" showInputMessage="1" showErrorMessage="1" sqref="H3" xr:uid="{00000000-0002-0000-0700-000001000000}">
      <formula1>1</formula1>
      <formula2>12</formula2>
    </dataValidation>
    <dataValidation type="whole" imeMode="off" allowBlank="1" showInputMessage="1" showErrorMessage="1" sqref="J3" xr:uid="{00000000-0002-0000-0700-000002000000}">
      <formula1>1</formula1>
      <formula2>31</formula2>
    </dataValidation>
    <dataValidation type="textLength" imeMode="on" allowBlank="1" showInputMessage="1" showErrorMessage="1" sqref="E4:H4" xr:uid="{00000000-0002-0000-0700-000003000000}">
      <formula1>1</formula1>
      <formula2>5</formula2>
    </dataValidation>
    <dataValidation type="whole" imeMode="off" allowBlank="1" showInputMessage="1" showErrorMessage="1" sqref="E5:H5" xr:uid="{00000000-0002-0000-0700-000004000000}">
      <formula1>1</formula1>
      <formula2>2000000</formula2>
    </dataValidation>
    <dataValidation type="textLength" imeMode="on" allowBlank="1" showInputMessage="1" showErrorMessage="1" sqref="E6:M11 I14:L14" xr:uid="{00000000-0002-0000-0700-000005000000}">
      <formula1>1</formula1>
      <formula2>30</formula2>
    </dataValidation>
    <dataValidation type="textLength" imeMode="on" allowBlank="1" showInputMessage="1" showErrorMessage="1" sqref="C14:F14" xr:uid="{00000000-0002-0000-0700-000006000000}">
      <formula1>1</formula1>
      <formula2>7</formula2>
    </dataValidation>
  </dataValidations>
  <pageMargins left="0.45" right="0.15" top="0.49" bottom="0.21" header="0.31496062992125984" footer="0.2"/>
  <pageSetup paperSize="124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伝票処理</vt:lpstr>
      <vt:lpstr>通帳処理</vt:lpstr>
      <vt:lpstr>定期利息</vt:lpstr>
      <vt:lpstr>科目別集計</vt:lpstr>
      <vt:lpstr>決算書</vt:lpstr>
      <vt:lpstr>所属リスト</vt:lpstr>
      <vt:lpstr>入出金伝票</vt:lpstr>
      <vt:lpstr>科目別集計!Print_Area</vt:lpstr>
      <vt:lpstr>入出金伝票!Print_Area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内山誠</dc:creator>
  <cp:lastModifiedBy>内山誠</cp:lastModifiedBy>
  <cp:lastPrinted>2022-09-22T02:35:47Z</cp:lastPrinted>
  <dcterms:created xsi:type="dcterms:W3CDTF">2021-08-19T04:27:07Z</dcterms:created>
  <dcterms:modified xsi:type="dcterms:W3CDTF">2022-11-25T00:27:08Z</dcterms:modified>
</cp:coreProperties>
</file>